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375" windowWidth="11205" windowHeight="7035" tabRatio="774" firstSheet="2" activeTab="4"/>
  </bookViews>
  <sheets>
    <sheet name="_data" sheetId="1" state="hidden" r:id="rId1"/>
    <sheet name="_info" sheetId="2" state="hidden" r:id="rId2"/>
    <sheet name="☼" sheetId="3" r:id="rId3"/>
    <sheet name="SEZNAM" sheetId="4" r:id="rId4"/>
    <sheet name="Přehled zadání" sheetId="5" r:id="rId5"/>
  </sheets>
  <definedNames>
    <definedName name="_praceID">'SEZNAM'!$AA$5</definedName>
    <definedName name="AdresaŠkoly">'_data'!$C$13</definedName>
    <definedName name="EmailSekretariát">'_data'!$C$20</definedName>
    <definedName name="EmailStudijní">'_data'!$C$19</definedName>
    <definedName name="IČOŠkoly">'_data'!$C$10</definedName>
    <definedName name="IZOŠkoly">'_data'!$C$9</definedName>
    <definedName name="JménoŘeditele">'_data'!$C$8</definedName>
    <definedName name="MěstoŠkoly">'_data'!$C$14</definedName>
    <definedName name="MěstoŠkoly_6.p">'_data'!$C$15</definedName>
    <definedName name="_xlnm.Print_Titles" localSheetId="4">'Přehled zadání'!$7:$8</definedName>
    <definedName name="_xlnm.Print_Area" localSheetId="4">'Přehled zadání'!$B$3:$H$148</definedName>
    <definedName name="Předmět">'_data'!$C$6</definedName>
    <definedName name="PředmětZkr">'_data'!$C$5</definedName>
    <definedName name="PSČŠkoly">'_data'!$C$16</definedName>
    <definedName name="Škola">'_data'!$C$11</definedName>
    <definedName name="ŠkolníRok">'_data'!$C$7</definedName>
    <definedName name="TelefonSekretariát">'_data'!$C$18</definedName>
    <definedName name="TelefonStudijní">'_data'!$C$17</definedName>
    <definedName name="TypŠkoly">'_data'!$C$12</definedName>
    <definedName name="WWW">'_data'!$C$21</definedName>
    <definedName name="Záznam">'Přehled zadání'!$C$9:$G$9</definedName>
  </definedNames>
  <calcPr fullCalcOnLoad="1"/>
</workbook>
</file>

<file path=xl/sharedStrings.xml><?xml version="1.0" encoding="utf-8"?>
<sst xmlns="http://schemas.openxmlformats.org/spreadsheetml/2006/main" count="2478" uniqueCount="785">
  <si>
    <t>Příjmení</t>
  </si>
  <si>
    <t>Jméno</t>
  </si>
  <si>
    <t>Adresa</t>
  </si>
  <si>
    <t>Město</t>
  </si>
  <si>
    <t>PSČ</t>
  </si>
  <si>
    <t>Vybraní studenti</t>
  </si>
  <si>
    <t>Název</t>
  </si>
  <si>
    <t>Typ</t>
  </si>
  <si>
    <t>Telefon sektretariát</t>
  </si>
  <si>
    <t>Email studijní</t>
  </si>
  <si>
    <t>Email sekretariát</t>
  </si>
  <si>
    <t>WWW</t>
  </si>
  <si>
    <t>Údaje o škole</t>
  </si>
  <si>
    <t>Záznam:</t>
  </si>
  <si>
    <t>Škola</t>
  </si>
  <si>
    <t>TypŠkoly</t>
  </si>
  <si>
    <t>AdresaŠkoly</t>
  </si>
  <si>
    <t>MěstoŠkoly</t>
  </si>
  <si>
    <t>PSČŠkoly</t>
  </si>
  <si>
    <t>Prosím čekejte,</t>
  </si>
  <si>
    <t>Tisková sestava ISvoš:</t>
  </si>
  <si>
    <t>probíhá import dat …</t>
  </si>
  <si>
    <t>Autor:</t>
  </si>
  <si>
    <t>Computer Aided Technologies s.r.o.</t>
  </si>
  <si>
    <t>Verze:</t>
  </si>
  <si>
    <t>Rodné číslo</t>
  </si>
  <si>
    <t>Ročník</t>
  </si>
  <si>
    <t>Zaměření</t>
  </si>
  <si>
    <t>Zkratka zaměření</t>
  </si>
  <si>
    <t>Forma</t>
  </si>
  <si>
    <t>Město6</t>
  </si>
  <si>
    <t>IZO</t>
  </si>
  <si>
    <t>IZOŠkoly</t>
  </si>
  <si>
    <t>MěstoŠkoly_6.p</t>
  </si>
  <si>
    <t>ŠkolníRok</t>
  </si>
  <si>
    <t>IČOŠkoly</t>
  </si>
  <si>
    <t>IČO</t>
  </si>
  <si>
    <t>Telefon studijní</t>
  </si>
  <si>
    <t>Obor</t>
  </si>
  <si>
    <t>Zkratka oboru</t>
  </si>
  <si>
    <t>Label:</t>
  </si>
  <si>
    <t>// text před listboxem na formuláři výběru záznamu</t>
  </si>
  <si>
    <t>Proměnná</t>
  </si>
  <si>
    <t>Hodnota</t>
  </si>
  <si>
    <t>Sl.</t>
  </si>
  <si>
    <t>TelefonSektretariát</t>
  </si>
  <si>
    <t>EmailStudijní</t>
  </si>
  <si>
    <t>EmailSekretariát</t>
  </si>
  <si>
    <t>990101/0000</t>
  </si>
  <si>
    <t>© 2005</t>
  </si>
  <si>
    <t>TelefonStudijní</t>
  </si>
  <si>
    <t>0%</t>
  </si>
  <si>
    <t>Osobní číslo</t>
  </si>
  <si>
    <t>OsobníČíslo</t>
  </si>
  <si>
    <t>Zkratka</t>
  </si>
  <si>
    <t>Práce</t>
  </si>
  <si>
    <t>Téma</t>
  </si>
  <si>
    <t>ID</t>
  </si>
  <si>
    <t>Název zaměření</t>
  </si>
  <si>
    <t>Název oboru</t>
  </si>
  <si>
    <t>Zkratka formy</t>
  </si>
  <si>
    <t>Název formy</t>
  </si>
  <si>
    <t>Zkratka ročníku</t>
  </si>
  <si>
    <t>Název ročníku</t>
  </si>
  <si>
    <t>Zkratka stud. Skupiny</t>
  </si>
  <si>
    <t>Název stud. skupiny</t>
  </si>
  <si>
    <t>Téma práce</t>
  </si>
  <si>
    <t>Zobraz zadání pro</t>
  </si>
  <si>
    <t>X</t>
  </si>
  <si>
    <t>PráceID</t>
  </si>
  <si>
    <t>Ředitel</t>
  </si>
  <si>
    <t>JménoŘeditele</t>
  </si>
  <si>
    <t>Zkratka předmětu</t>
  </si>
  <si>
    <t>Název předmětu</t>
  </si>
  <si>
    <t>Školní rok</t>
  </si>
  <si>
    <t>Předmět</t>
  </si>
  <si>
    <t>PředmětZkr</t>
  </si>
  <si>
    <t>Funkce</t>
  </si>
  <si>
    <t>Odpovědné osoby</t>
  </si>
  <si>
    <t>Třída</t>
  </si>
  <si>
    <t>Poř.</t>
  </si>
  <si>
    <t>Téma zadání</t>
  </si>
  <si>
    <t>Vedoucí</t>
  </si>
  <si>
    <t>Oponent</t>
  </si>
  <si>
    <t>Student</t>
  </si>
  <si>
    <t>Poř. číslo</t>
  </si>
  <si>
    <t>Seznam témat</t>
  </si>
  <si>
    <t>Práce s tiskovou sestavou</t>
  </si>
  <si>
    <t>Seznam importovaných dat</t>
  </si>
  <si>
    <t>V tabulce "Odpovědné osoby" je seznam všech zaměstnanců školy, kteří jsou propojeni s vybranými zadáními prací. Každý záznam je propojen na konkrétní zadání přes položku PráceID a u každé osoby je uvedena funkce, kterou při zpracování tématu zastává (vedoucí, oponent ...).</t>
  </si>
  <si>
    <r>
      <t xml:space="preserve">Pro zachování správné funkčnosti tiskové sestavy musí být zachováno seřazení osob tak, jak byly importovány z hlavní aplikace. Proto </t>
    </r>
    <r>
      <rPr>
        <b/>
        <sz val="10"/>
        <rFont val="Arial CE"/>
        <family val="2"/>
      </rPr>
      <t>v tabulce "Odpovědné osoby" nepoužívejte</t>
    </r>
    <r>
      <rPr>
        <sz val="10"/>
        <rFont val="Arial CE"/>
        <family val="0"/>
      </rPr>
      <t xml:space="preserve"> funkce pro </t>
    </r>
    <r>
      <rPr>
        <b/>
        <sz val="10"/>
        <rFont val="Arial CE"/>
        <family val="2"/>
      </rPr>
      <t>řazení</t>
    </r>
    <r>
      <rPr>
        <sz val="10"/>
        <rFont val="Arial CE"/>
        <family val="0"/>
      </rPr>
      <t xml:space="preserve"> záznamů!</t>
    </r>
  </si>
  <si>
    <t>Úpravy tiskových sestav</t>
  </si>
  <si>
    <t>Seznam odpovědných osob</t>
  </si>
  <si>
    <t>Vzhledem k tomu, že u každého zadání práce může být více odpovědných osob (vedoucí, oponent, odborný dozor…) je potřeba seznam těchto osob vytvářet jiným způsobem. Z tohoto důvodu je v tiskové sestavě předefinována funkce OdpovědnáOsoba().</t>
  </si>
  <si>
    <t>Syntaxe:</t>
  </si>
  <si>
    <t>Funkce - textový řetězec, který popisuje funkci osoby. Název funkce musí být shodný s názvem funkce definovaném v Hlavní aplikaci. Velikost písmen není rozhodující.</t>
  </si>
  <si>
    <t>Pořadí - určuje, kolikáté jméno osoby pro aktuální zadání a s uvedenou funkcí se má zobrazit. Jestliže hodnota Pořadí není definována, je automaticky brán první záznam.</t>
  </si>
  <si>
    <t>OdpovědnáOsoba vrací textový řetězec se jménem osoby. Pokud pro aktuální zadání osoba s uvedenou funkcí (příp. v uvedeném Pořadí) není uvedena, vrací funkce prázdný řetězec.</t>
  </si>
  <si>
    <t>Nápověda k tiskové sestavě SEZNAM TÉMAT</t>
  </si>
  <si>
    <t>Obecný popis práce se seznamovými tiskovými sestavami naleznete v příručce "Tiskové sestavy".</t>
  </si>
  <si>
    <t>OdpovědnáOsoba(PráceID As String, Funkce As String,
     Optional Pořadí As Integer = 1) As String</t>
  </si>
  <si>
    <t>PráceID - identifikační číslo konkrétního zadání. Tento parametr zajišťuje správné propojení osoby a zadání.</t>
  </si>
  <si>
    <r>
      <t>Příklad:</t>
    </r>
    <r>
      <rPr>
        <sz val="10"/>
        <rFont val="Arial CE"/>
        <family val="2"/>
      </rPr>
      <t xml:space="preserve"> u konkrétního zadání (např.: ID = 12) je možné, aby práce měla dva vedoucí. Pokud potřebujeme zobrazit jméno druhého vedoucího, použijeme v řádku následující vzorec:</t>
    </r>
  </si>
  <si>
    <t>=OdpovědnáOsoba(12; "vedoucí"; 2)</t>
  </si>
  <si>
    <t>Název tiskové sestavy</t>
  </si>
  <si>
    <t>Název (popis v záhlaví) tiskové sestavy lze přepsat i bez nutnosti zapnutí režimu úprav. Do políček označených červeným rámečkem s nápisem "Název" můžete napsat o jaký konkrétní seznam studentů se jedná, např.: Seznam studentů 3. ročníku, Seznam studentů - neplatičů, Seznam účastníků lyžařského kusu apod.</t>
  </si>
  <si>
    <t>Červený rámeček, ani nápis "Název" se netiskne.</t>
  </si>
  <si>
    <t>2.1</t>
  </si>
  <si>
    <t>6K900</t>
  </si>
  <si>
    <t>Vysoká škola evropských a regionálních studií</t>
  </si>
  <si>
    <t>vysoká škola</t>
  </si>
  <si>
    <t>Příbram</t>
  </si>
  <si>
    <t>v Příbrami</t>
  </si>
  <si>
    <t>386116811</t>
  </si>
  <si>
    <t>386116824</t>
  </si>
  <si>
    <t>studijni@vsers.cz</t>
  </si>
  <si>
    <t>rektorat@vsers.cz</t>
  </si>
  <si>
    <t>www.vsers.cz</t>
  </si>
  <si>
    <t>Česká republika</t>
  </si>
  <si>
    <t>VŠ</t>
  </si>
  <si>
    <t>Moggis</t>
  </si>
  <si>
    <t>BP 2</t>
  </si>
  <si>
    <t xml:space="preserve">Bakalářská práce 2 </t>
  </si>
  <si>
    <t>Bárová</t>
  </si>
  <si>
    <t>Simona</t>
  </si>
  <si>
    <t>795419/1157</t>
  </si>
  <si>
    <t>EM</t>
  </si>
  <si>
    <t>Ekonomika a management</t>
  </si>
  <si>
    <t>MMS</t>
  </si>
  <si>
    <t>Management a marketing služeb</t>
  </si>
  <si>
    <t>kombinované</t>
  </si>
  <si>
    <t>kombinované studium</t>
  </si>
  <si>
    <t>3.</t>
  </si>
  <si>
    <t>3. ročník</t>
  </si>
  <si>
    <t>Motivace a stimulace zaměstnanců v České spořitelně</t>
  </si>
  <si>
    <t>Baszó</t>
  </si>
  <si>
    <t>Radomír</t>
  </si>
  <si>
    <t>870305/2996</t>
  </si>
  <si>
    <t>103645</t>
  </si>
  <si>
    <t>BPČ</t>
  </si>
  <si>
    <t>Bezpečnostně právní činnost</t>
  </si>
  <si>
    <t xml:space="preserve">BPČVS VPŠ </t>
  </si>
  <si>
    <t xml:space="preserve">Bezpečnostně právní činnost ve veřejné správě VPŠ </t>
  </si>
  <si>
    <t/>
  </si>
  <si>
    <t>Zvláštní způsoby dokazování a jejich užití v rámci přípravného řízení</t>
  </si>
  <si>
    <t>Bašta</t>
  </si>
  <si>
    <t>861011/0289</t>
  </si>
  <si>
    <t>103732</t>
  </si>
  <si>
    <t>Důvěryhodnost informací na internetu</t>
  </si>
  <si>
    <t>Beneš</t>
  </si>
  <si>
    <t>Václav</t>
  </si>
  <si>
    <t>860520/1704</t>
  </si>
  <si>
    <t>103678</t>
  </si>
  <si>
    <t>Uplatňování metod a forem činnosti základních útvarů služby pořádkové policie v rámci vybraného útvaru služby pořádkové policie Krajského ředitelství policie hlavního města Prahy, Obvodního ředitelství policie Praha I, Místního oddělení Vokovice</t>
  </si>
  <si>
    <t>Bergman</t>
  </si>
  <si>
    <t>Jaroslav</t>
  </si>
  <si>
    <t>670710/0642</t>
  </si>
  <si>
    <t>103241</t>
  </si>
  <si>
    <t>Analýza pojistného trhu v ČR</t>
  </si>
  <si>
    <t>Binder</t>
  </si>
  <si>
    <t>Jiří</t>
  </si>
  <si>
    <t>880925/1198</t>
  </si>
  <si>
    <t>103717</t>
  </si>
  <si>
    <t>Problematika návykových látek v silniční dopravě</t>
  </si>
  <si>
    <t>Bláhová</t>
  </si>
  <si>
    <t>Petra</t>
  </si>
  <si>
    <t>905223/2057</t>
  </si>
  <si>
    <t>103692</t>
  </si>
  <si>
    <t>BPČVS</t>
  </si>
  <si>
    <t>Bezpečnostně právní činnost ve veřejné správě</t>
  </si>
  <si>
    <t>prezenční</t>
  </si>
  <si>
    <t>prezenční studium</t>
  </si>
  <si>
    <t>Problematika stalkingu a specifika jeho řešení v rámci činnosti Městského ředitelství policie Plzeň</t>
  </si>
  <si>
    <t>Boukal</t>
  </si>
  <si>
    <t>800715/3583</t>
  </si>
  <si>
    <t>103639</t>
  </si>
  <si>
    <t>Postavení a odpovědnost zdravotnických pracovníků v rámci trestního řízení</t>
  </si>
  <si>
    <t>Braunschläger</t>
  </si>
  <si>
    <t>Tomáš</t>
  </si>
  <si>
    <t>740806/3795</t>
  </si>
  <si>
    <t>Blokové řízení</t>
  </si>
  <si>
    <t>Brčák</t>
  </si>
  <si>
    <t>Adam</t>
  </si>
  <si>
    <t>780918/1347</t>
  </si>
  <si>
    <t>103685</t>
  </si>
  <si>
    <t>Analýza a specifikace stavu a dynamiky vývoje kriminálního jednání mládeže se zaměřením na okres Český Krumlov</t>
  </si>
  <si>
    <t>Briestenský</t>
  </si>
  <si>
    <t>860115/2813</t>
  </si>
  <si>
    <t>103657</t>
  </si>
  <si>
    <t>Zkušenosti žáků základních škol s drogami, se zaměřením na teritoriální území města Frýdlantu</t>
  </si>
  <si>
    <t>Brotánková</t>
  </si>
  <si>
    <t>Hana</t>
  </si>
  <si>
    <t>935222/0680</t>
  </si>
  <si>
    <t>Možnosti zhodnocení volných peněžních prostředků F.O. na bankovním trhu v ČR</t>
  </si>
  <si>
    <t>Bubeníková</t>
  </si>
  <si>
    <t>Karolína</t>
  </si>
  <si>
    <t>886202/0024</t>
  </si>
  <si>
    <t>103681</t>
  </si>
  <si>
    <t>Děti jako ohrožené osoby domácího násilí v hlavním městě Praze</t>
  </si>
  <si>
    <t>Budařová</t>
  </si>
  <si>
    <t>Michaela</t>
  </si>
  <si>
    <t>916021/0180</t>
  </si>
  <si>
    <t>103718</t>
  </si>
  <si>
    <t>Marketingová strategie nově vzniklých bank</t>
  </si>
  <si>
    <t>Burmann</t>
  </si>
  <si>
    <t>Robert</t>
  </si>
  <si>
    <t>750727/0628</t>
  </si>
  <si>
    <t>103158</t>
  </si>
  <si>
    <t>Bezpečnostní, politické a ekonomické dopady vietnamské války na region jihovýchodní Asie</t>
  </si>
  <si>
    <t>Cibulková</t>
  </si>
  <si>
    <t>Veronika</t>
  </si>
  <si>
    <t>835608/0491</t>
  </si>
  <si>
    <t>103731</t>
  </si>
  <si>
    <t>Oběť trestného činu</t>
  </si>
  <si>
    <t>Čebišová</t>
  </si>
  <si>
    <t>Markéta</t>
  </si>
  <si>
    <t>925310/1198</t>
  </si>
  <si>
    <t>103180</t>
  </si>
  <si>
    <t>Vliv rodinného a sociálního prostředí na drogovou závislost u odsouzených mužů ve Věznici Příbram</t>
  </si>
  <si>
    <t>Černý</t>
  </si>
  <si>
    <t>Lukáš</t>
  </si>
  <si>
    <t>880705/1253</t>
  </si>
  <si>
    <t>103106</t>
  </si>
  <si>
    <t>Bankovní produkty poskytované územním samosprávám</t>
  </si>
  <si>
    <t>Červenková</t>
  </si>
  <si>
    <t>Eva</t>
  </si>
  <si>
    <t>915923/0663</t>
  </si>
  <si>
    <t>103730</t>
  </si>
  <si>
    <t>Analýza bankovních účtů pro segment student pomocí metody Mystery Shopping.</t>
  </si>
  <si>
    <t>Čížek</t>
  </si>
  <si>
    <t>Jakub</t>
  </si>
  <si>
    <t>821208/0426</t>
  </si>
  <si>
    <t>103212</t>
  </si>
  <si>
    <t>Dopady teroristického útoku na vybranou stanici pražského metra a návrh opatření</t>
  </si>
  <si>
    <t>Čunderlík</t>
  </si>
  <si>
    <t>870625/8583</t>
  </si>
  <si>
    <t>103095</t>
  </si>
  <si>
    <t>Postavení soudního komisaře v České republice</t>
  </si>
  <si>
    <t>Daniš</t>
  </si>
  <si>
    <t>Petr</t>
  </si>
  <si>
    <t>810914/0160</t>
  </si>
  <si>
    <t>103725</t>
  </si>
  <si>
    <t>Právní, technické a taktické aspekty užití balistických ochranných prostředků</t>
  </si>
  <si>
    <t>Dohelská</t>
  </si>
  <si>
    <t>Denisa</t>
  </si>
  <si>
    <t>745911/0780</t>
  </si>
  <si>
    <t>103687</t>
  </si>
  <si>
    <t>Vliv nezaměstnanosti na kriminalitu a delikvenci</t>
  </si>
  <si>
    <t>Domanský</t>
  </si>
  <si>
    <t>821124/4393</t>
  </si>
  <si>
    <t>103738</t>
  </si>
  <si>
    <t>Podvody a metody jejich šetření</t>
  </si>
  <si>
    <t>Doskočil</t>
  </si>
  <si>
    <t>Michal</t>
  </si>
  <si>
    <t>890102/2108</t>
  </si>
  <si>
    <t>103670</t>
  </si>
  <si>
    <t>Nepříčetnost jako okolnost vylučující trestní odpovědnost</t>
  </si>
  <si>
    <t>Fořter</t>
  </si>
  <si>
    <t>Jan</t>
  </si>
  <si>
    <t>831216/1737</t>
  </si>
  <si>
    <t>103710</t>
  </si>
  <si>
    <t>Historie a systematizace zásahové jednotky Krajského ředitelství policie hlavního města Prahy</t>
  </si>
  <si>
    <t>Fošum</t>
  </si>
  <si>
    <t>791128/1356</t>
  </si>
  <si>
    <t>103756</t>
  </si>
  <si>
    <t>Ohledání místa silniční dopravní nehody</t>
  </si>
  <si>
    <t>Fulín</t>
  </si>
  <si>
    <t>910313/1180</t>
  </si>
  <si>
    <t>103674</t>
  </si>
  <si>
    <t>Využití produktů finančních služeb při daňové optimalizaci fyzických osob</t>
  </si>
  <si>
    <t>Hánová</t>
  </si>
  <si>
    <t>895201/3576</t>
  </si>
  <si>
    <t>103638</t>
  </si>
  <si>
    <t>Trestné činy v silniční dopravě - alkohol za volantem</t>
  </si>
  <si>
    <t>Hora</t>
  </si>
  <si>
    <t>René</t>
  </si>
  <si>
    <t>710308/0061</t>
  </si>
  <si>
    <t>103637</t>
  </si>
  <si>
    <t xml:space="preserve">Trestný čin Podvod </t>
  </si>
  <si>
    <t>Hubocká</t>
  </si>
  <si>
    <t>Beata</t>
  </si>
  <si>
    <t>896008/5717</t>
  </si>
  <si>
    <t>103691</t>
  </si>
  <si>
    <t>Jaderné zbraně a radiologický terorismus</t>
  </si>
  <si>
    <t>Chaloupka</t>
  </si>
  <si>
    <t>710311/0344</t>
  </si>
  <si>
    <t>103631</t>
  </si>
  <si>
    <t>NELETÁLNÍ DONUCOVACÍ PROSTŘEDKY V POLICII ČESKÉ REPUBLIKY</t>
  </si>
  <si>
    <t>Chlad</t>
  </si>
  <si>
    <t>681216/0982</t>
  </si>
  <si>
    <t>103695</t>
  </si>
  <si>
    <t xml:space="preserve">Povinnosti zaměstnavatele při zajištění bezpečnosti a ochrany zdraví připráci a následky jejich neplnění </t>
  </si>
  <si>
    <t>Janda</t>
  </si>
  <si>
    <t>Jaromír</t>
  </si>
  <si>
    <t>730313/1121</t>
  </si>
  <si>
    <t>103176</t>
  </si>
  <si>
    <t>Aktuální problémy Vězeňské služby České Republiky v rámci realizace eskort</t>
  </si>
  <si>
    <t>Janský</t>
  </si>
  <si>
    <t>580923/0482</t>
  </si>
  <si>
    <t>103242</t>
  </si>
  <si>
    <t>INTEGROVANÝ ZÁCHRANNÝ SYSTÉM</t>
  </si>
  <si>
    <t>840716/0564</t>
  </si>
  <si>
    <t>102940</t>
  </si>
  <si>
    <t>Právní úprava a využití odposlechů v trestním řízení.</t>
  </si>
  <si>
    <t>Jarolímová</t>
  </si>
  <si>
    <t>Radka</t>
  </si>
  <si>
    <t>925804/1210</t>
  </si>
  <si>
    <t>103069</t>
  </si>
  <si>
    <t>Domácí násilí v ČR a úloha sociálních zařízení při řešení případů domácího násilí</t>
  </si>
  <si>
    <t>Jelínková</t>
  </si>
  <si>
    <t>Ivana</t>
  </si>
  <si>
    <t>785315/2109</t>
  </si>
  <si>
    <t>103564</t>
  </si>
  <si>
    <t>Preventivní činnost Policie České republiky v oblasti bezpečnosti mládeže</t>
  </si>
  <si>
    <t>Jirka</t>
  </si>
  <si>
    <t>810222/0797</t>
  </si>
  <si>
    <t>103708</t>
  </si>
  <si>
    <t>Správněprávní a trestněprávní aspekty zneužívání alkoholu a jiných návykových látek u řidičů v silničním provozu</t>
  </si>
  <si>
    <t>Kabourková</t>
  </si>
  <si>
    <t>Dana</t>
  </si>
  <si>
    <t>785403/2087</t>
  </si>
  <si>
    <t>103747</t>
  </si>
  <si>
    <t>Postavení Policie České republiky v integrovaném záchranném systému</t>
  </si>
  <si>
    <t>Kadeřábek</t>
  </si>
  <si>
    <t>800227/0947</t>
  </si>
  <si>
    <t>103749</t>
  </si>
  <si>
    <t>Stav a vývoj sociálně patologického jevu bezdomovectví v rámci teritoriálního území Mladá Boleslav</t>
  </si>
  <si>
    <t>Kaločay</t>
  </si>
  <si>
    <t>761005/0437</t>
  </si>
  <si>
    <t>103185</t>
  </si>
  <si>
    <t>NÁVRH KONCEPTU SPOLUPRÁCE SOUKROMÝCH BEZPEČNOSTNÍCH SLUŽEB A BEZPEČNOSTNÍCH SLOŽEK STÁTU</t>
  </si>
  <si>
    <t>Kočeová</t>
  </si>
  <si>
    <t>Blanka</t>
  </si>
  <si>
    <t>735618/0612</t>
  </si>
  <si>
    <t>103618</t>
  </si>
  <si>
    <t>Viktimologické aspekty násilí na seniorech</t>
  </si>
  <si>
    <t>Kolářová</t>
  </si>
  <si>
    <t>Tereza</t>
  </si>
  <si>
    <t>935126/3482</t>
  </si>
  <si>
    <t>103046</t>
  </si>
  <si>
    <t>Informování při mimořádné události a preventivně výchovná činnost před mimořádnými událostmi</t>
  </si>
  <si>
    <t>905918/1626</t>
  </si>
  <si>
    <t>103090</t>
  </si>
  <si>
    <t>Vzdělávání v oblasti ochrany obyvatelstva se zaměřením před rokem 1989</t>
  </si>
  <si>
    <t>Korecká</t>
  </si>
  <si>
    <t>Jarmila</t>
  </si>
  <si>
    <t>745402/2125</t>
  </si>
  <si>
    <t>103673</t>
  </si>
  <si>
    <t>Veřejnoprávní a sociální aspekty fungování mateřských center</t>
  </si>
  <si>
    <t>Kortus</t>
  </si>
  <si>
    <t>Zbyněk</t>
  </si>
  <si>
    <t>820802/1217</t>
  </si>
  <si>
    <t>103642</t>
  </si>
  <si>
    <t>Trestněprávní konsekvence drogové kriminality se zaměřením na řidiče užívající návykové látky</t>
  </si>
  <si>
    <t>Kovář</t>
  </si>
  <si>
    <t>Martin</t>
  </si>
  <si>
    <t>820622/0209</t>
  </si>
  <si>
    <t>103665</t>
  </si>
  <si>
    <t>Dopravní nehoda v silničním provozu</t>
  </si>
  <si>
    <t>Kozelská</t>
  </si>
  <si>
    <t>735503/5457</t>
  </si>
  <si>
    <t>103735</t>
  </si>
  <si>
    <t>Problematika levicového extremismu v České republice</t>
  </si>
  <si>
    <t>Kozlová</t>
  </si>
  <si>
    <t>Jana</t>
  </si>
  <si>
    <t>845910/0540</t>
  </si>
  <si>
    <t>103195</t>
  </si>
  <si>
    <t>Motivace a spokojenost zaměstnanců ve firmě ESSILOR – OPTIKA, spol. s r.o.</t>
  </si>
  <si>
    <t>Krajčovič</t>
  </si>
  <si>
    <t>840504/2910</t>
  </si>
  <si>
    <t>103699</t>
  </si>
  <si>
    <t>Historický vývoj donucovacích prostředků a jejich současné využití v rámci činností Speciální pořádkové jednotky Policie České republiky</t>
  </si>
  <si>
    <t>Kratochvílová</t>
  </si>
  <si>
    <t>865502/0979</t>
  </si>
  <si>
    <t>103750</t>
  </si>
  <si>
    <t>POSTAVENÍ POŠKOZENÉHO V TRESTNÍM ŘÍZENÍ</t>
  </si>
  <si>
    <t>Kravčuková</t>
  </si>
  <si>
    <t>Marina</t>
  </si>
  <si>
    <t>745609/9959</t>
  </si>
  <si>
    <t>103688</t>
  </si>
  <si>
    <t>Cizinecká problematika z pohledu české společnosti</t>
  </si>
  <si>
    <t>Kršík</t>
  </si>
  <si>
    <t>Milan</t>
  </si>
  <si>
    <t>590506/0150</t>
  </si>
  <si>
    <t>103649</t>
  </si>
  <si>
    <t>Postavení Policie ČR v integrovaném záchranném systému</t>
  </si>
  <si>
    <t>Kubištová</t>
  </si>
  <si>
    <t>776114/1113</t>
  </si>
  <si>
    <t>103690</t>
  </si>
  <si>
    <t>Právní a sociální aspekty poskytování sociálních služeb institucionálně zabezpečované domovy pro seniory</t>
  </si>
  <si>
    <t>Labská</t>
  </si>
  <si>
    <t>Barbora</t>
  </si>
  <si>
    <t>925805/1198</t>
  </si>
  <si>
    <t>103744</t>
  </si>
  <si>
    <t>Finanční poradenství ve Středočeském kraji</t>
  </si>
  <si>
    <t>Laštovička</t>
  </si>
  <si>
    <t>Pavel</t>
  </si>
  <si>
    <t>870227/1138</t>
  </si>
  <si>
    <t>103664</t>
  </si>
  <si>
    <t>Kriminalistická daktyloskopie z technického hlediska a její význam pro dokazování</t>
  </si>
  <si>
    <t>Lepková</t>
  </si>
  <si>
    <t>865703/6234</t>
  </si>
  <si>
    <t>103703</t>
  </si>
  <si>
    <t xml:space="preserve">Domácí násilí – právní úprava a činnost PČR v rámci vykázání </t>
  </si>
  <si>
    <t>Letoš</t>
  </si>
  <si>
    <t>760913/4665</t>
  </si>
  <si>
    <t>103682</t>
  </si>
  <si>
    <t>Práva poškozeného (oběti) v trestním řízení</t>
  </si>
  <si>
    <t>Lohse</t>
  </si>
  <si>
    <t>801106/2774</t>
  </si>
  <si>
    <t>103659</t>
  </si>
  <si>
    <t>Komparace symboliky pravicových extremistů v České republice a Spolkové republice Německo</t>
  </si>
  <si>
    <t>Lochman</t>
  </si>
  <si>
    <t>780421/2911</t>
  </si>
  <si>
    <t>103698</t>
  </si>
  <si>
    <t>4.</t>
  </si>
  <si>
    <t>4. ročník</t>
  </si>
  <si>
    <t>Krajní nouze a nutná obrana jako okolnosti vylučující protiprávnost.</t>
  </si>
  <si>
    <t>Lukácsová</t>
  </si>
  <si>
    <t>Miloslava</t>
  </si>
  <si>
    <t>686008/0205</t>
  </si>
  <si>
    <t>103142</t>
  </si>
  <si>
    <t>Operativní leasing firemních vozidel na trhu České republiky</t>
  </si>
  <si>
    <t>Lukeš</t>
  </si>
  <si>
    <t>930317/0041</t>
  </si>
  <si>
    <t>103151</t>
  </si>
  <si>
    <t>Komparace kreditních karet a partnerských programů ve vybraných bankách v České republice</t>
  </si>
  <si>
    <t>Lukešová</t>
  </si>
  <si>
    <t>935310/1197</t>
  </si>
  <si>
    <t>103122</t>
  </si>
  <si>
    <t>Kriminalita mladistvých a její příčiny v ČR a ve Středočeském kraji</t>
  </si>
  <si>
    <t>Marcela</t>
  </si>
  <si>
    <t>935317/0002</t>
  </si>
  <si>
    <t>103096</t>
  </si>
  <si>
    <t>Mravnostní kriminalita - prostituce v ČR a Středočeském kraji</t>
  </si>
  <si>
    <t>Lupčík</t>
  </si>
  <si>
    <t>870512/2591</t>
  </si>
  <si>
    <t>103721</t>
  </si>
  <si>
    <t>Etický kodex policisty v Ústeckém kraji</t>
  </si>
  <si>
    <t>Mádr</t>
  </si>
  <si>
    <t>840204/3397</t>
  </si>
  <si>
    <t>103704</t>
  </si>
  <si>
    <t>Trestná činnost mládeže na území Prahy</t>
  </si>
  <si>
    <t>Mareš</t>
  </si>
  <si>
    <t>840807/1342</t>
  </si>
  <si>
    <t>103724</t>
  </si>
  <si>
    <t>Zjišťování alkoholu a návykových látek u účastníků silničního provozu</t>
  </si>
  <si>
    <t>Martínková</t>
  </si>
  <si>
    <t>855314/3214</t>
  </si>
  <si>
    <t>103694</t>
  </si>
  <si>
    <t>Specifika trestného činu Nebezpečné pronásledování dle § 354 tr. zákoníku</t>
  </si>
  <si>
    <t>Masaryková</t>
  </si>
  <si>
    <t>925207/1191</t>
  </si>
  <si>
    <t>103640</t>
  </si>
  <si>
    <t>Produktová strategie České spořitelny, a. s. pro segment bonitní klienti</t>
  </si>
  <si>
    <t>Miller</t>
  </si>
  <si>
    <t>Zdeněk</t>
  </si>
  <si>
    <t>860901/2698</t>
  </si>
  <si>
    <t>103643</t>
  </si>
  <si>
    <t>Výslech dětí a dospělých a jejich specifika</t>
  </si>
  <si>
    <t>Nádherný</t>
  </si>
  <si>
    <t>830715/1127</t>
  </si>
  <si>
    <t>103194</t>
  </si>
  <si>
    <t>Vedení obchodního týmu ve společnosti Johnson &amp; Johnson, s.r.o. – Vision care</t>
  </si>
  <si>
    <t>Nagel</t>
  </si>
  <si>
    <t>680325/1796</t>
  </si>
  <si>
    <t>103683</t>
  </si>
  <si>
    <t>Amok - aktivní střelec</t>
  </si>
  <si>
    <t>Nelibová</t>
  </si>
  <si>
    <t>Klára</t>
  </si>
  <si>
    <t>935628/1187</t>
  </si>
  <si>
    <t>103092</t>
  </si>
  <si>
    <t>Kynologie při záchranných pracích</t>
  </si>
  <si>
    <t>Analýza a komparace trhu bankovních a nebankovních spotřebitelských úvěrů</t>
  </si>
  <si>
    <t>Němotová</t>
  </si>
  <si>
    <t>Nikola</t>
  </si>
  <si>
    <t>916222/1178</t>
  </si>
  <si>
    <t>103190</t>
  </si>
  <si>
    <t>Podvody v oblasti bankovních služeb</t>
  </si>
  <si>
    <t>Netrval</t>
  </si>
  <si>
    <t>871120/2038</t>
  </si>
  <si>
    <t>103652</t>
  </si>
  <si>
    <t>Systém ochrany veřejného pořádku v podmínkách města Ostrov</t>
  </si>
  <si>
    <t>Nosek</t>
  </si>
  <si>
    <t>841015/1453</t>
  </si>
  <si>
    <t>103753</t>
  </si>
  <si>
    <t>Jednani Policie České republiky s obětí trestného činu</t>
  </si>
  <si>
    <t>Nováková</t>
  </si>
  <si>
    <t>926109/1180</t>
  </si>
  <si>
    <t>103127</t>
  </si>
  <si>
    <t>Trestná činnost v silniční dopravě se zaměřením na návykové  látky ve Středočeském kraji</t>
  </si>
  <si>
    <t>Nuslová</t>
  </si>
  <si>
    <t>Kamila</t>
  </si>
  <si>
    <t>935227/1181</t>
  </si>
  <si>
    <t>103064</t>
  </si>
  <si>
    <t>Vliv důchodové reformy na produkt penzijní připojištění</t>
  </si>
  <si>
    <t>Orság</t>
  </si>
  <si>
    <t>750411/4717</t>
  </si>
  <si>
    <t>102444</t>
  </si>
  <si>
    <t>PRÁVNÍ, SOCIÁLNÍ A PSYCHOLOGICKÉ ASPEKTY STALKINGU</t>
  </si>
  <si>
    <t>Pančurová</t>
  </si>
  <si>
    <t>Erika</t>
  </si>
  <si>
    <t>925505/0695</t>
  </si>
  <si>
    <t>103182</t>
  </si>
  <si>
    <t>Důkazní prostředky a dokazování z pohledu kriminalistického</t>
  </si>
  <si>
    <t>Paseka</t>
  </si>
  <si>
    <t>870217/6241</t>
  </si>
  <si>
    <t>103723</t>
  </si>
  <si>
    <t>Postavení Policie České republiky v integrovaném záchranném systému při povodních</t>
  </si>
  <si>
    <t>Kraus</t>
  </si>
  <si>
    <t>920731/1201</t>
  </si>
  <si>
    <t>103149</t>
  </si>
  <si>
    <t>Prevence kriminality mládeže v Příbrami a její účinnost</t>
  </si>
  <si>
    <t>Pavlas</t>
  </si>
  <si>
    <t>Antonín</t>
  </si>
  <si>
    <t>721004/0849</t>
  </si>
  <si>
    <t>103741</t>
  </si>
  <si>
    <t xml:space="preserve">Média jako kriminogenní determinant </t>
  </si>
  <si>
    <t>Pechar</t>
  </si>
  <si>
    <t>920526/1219</t>
  </si>
  <si>
    <t>103085</t>
  </si>
  <si>
    <t>Cenová politika internetové banky</t>
  </si>
  <si>
    <t>Pintner</t>
  </si>
  <si>
    <t>730328/1139</t>
  </si>
  <si>
    <t>103124</t>
  </si>
  <si>
    <t>Investiční příležitosti do věci nemovité z hlediska generování zisku</t>
  </si>
  <si>
    <t>Pochmanová</t>
  </si>
  <si>
    <t>Kateřina</t>
  </si>
  <si>
    <t>915806/1187</t>
  </si>
  <si>
    <t>103080</t>
  </si>
  <si>
    <t xml:space="preserve">Peníze, jejich ochrana a padělání ve finančních službách </t>
  </si>
  <si>
    <t>Procházka</t>
  </si>
  <si>
    <t>810702/2385</t>
  </si>
  <si>
    <t>103733</t>
  </si>
  <si>
    <t>Propojení jednotlivých subkultur mládeže v České republice</t>
  </si>
  <si>
    <t>Průša</t>
  </si>
  <si>
    <t>930115/1178</t>
  </si>
  <si>
    <t>103220</t>
  </si>
  <si>
    <t>Kriminalita dětí do 15 let ve Středočeském a Jihočeském kraji</t>
  </si>
  <si>
    <t>Převrátilová</t>
  </si>
  <si>
    <t>935824/1178</t>
  </si>
  <si>
    <t>103089</t>
  </si>
  <si>
    <t>Organizovaná kriminalita v České republice a její příčiny</t>
  </si>
  <si>
    <t>Pulkrábek</t>
  </si>
  <si>
    <t>891114/4385</t>
  </si>
  <si>
    <t>103073</t>
  </si>
  <si>
    <t>Kybernetický terorismus</t>
  </si>
  <si>
    <t>Rada</t>
  </si>
  <si>
    <t>751105/2472</t>
  </si>
  <si>
    <t>103629</t>
  </si>
  <si>
    <t>Prevence kriminality dětí a mládeže v Ústeckém kraji</t>
  </si>
  <si>
    <t>Radová</t>
  </si>
  <si>
    <t>Marie</t>
  </si>
  <si>
    <t>745513/1123</t>
  </si>
  <si>
    <t>103653</t>
  </si>
  <si>
    <t>Role asistenta pedagoga v prevenci vybraných sociálně-patologických jevů</t>
  </si>
  <si>
    <t>Rajchart</t>
  </si>
  <si>
    <t>Vladimír</t>
  </si>
  <si>
    <t>800515/0208</t>
  </si>
  <si>
    <t>103184</t>
  </si>
  <si>
    <t>Nová koncepce aktivní zálohy Armády České republiky</t>
  </si>
  <si>
    <t>Reiterová</t>
  </si>
  <si>
    <t>926124/1187</t>
  </si>
  <si>
    <t>103006</t>
  </si>
  <si>
    <t>Příprava dětí na zvládání mimořádných událostí</t>
  </si>
  <si>
    <t>Ročárek</t>
  </si>
  <si>
    <t>780506/3156</t>
  </si>
  <si>
    <t>103648</t>
  </si>
  <si>
    <t>Vnímání domácího násilí různými věkovými skupinami občanů</t>
  </si>
  <si>
    <t>Rogozová</t>
  </si>
  <si>
    <t>Aneta</t>
  </si>
  <si>
    <t>925820/5759</t>
  </si>
  <si>
    <t>103043</t>
  </si>
  <si>
    <t>Kriminologické aspekty obětí trestné činnosti</t>
  </si>
  <si>
    <t>Romová</t>
  </si>
  <si>
    <t>926219/1180</t>
  </si>
  <si>
    <t>103132</t>
  </si>
  <si>
    <t>Nabídka směnárenských služeb na Příbramsku</t>
  </si>
  <si>
    <t>Roškotová</t>
  </si>
  <si>
    <t>Zdeňka</t>
  </si>
  <si>
    <t>725323/0556</t>
  </si>
  <si>
    <t>103620</t>
  </si>
  <si>
    <t>Zneužívání návykových látek na Příbramsku, trestné činy a přestupky spáchané v souvislosti s nimi</t>
  </si>
  <si>
    <t>Řepík</t>
  </si>
  <si>
    <t>740322/1122</t>
  </si>
  <si>
    <t>103668</t>
  </si>
  <si>
    <t>Syndrom vyhoření u zaměstnanců Vězeňské služby a jeho vliv na odsouzené ve výkonu trestu odnětí svobody</t>
  </si>
  <si>
    <t>Řezníček</t>
  </si>
  <si>
    <t>890130/0067</t>
  </si>
  <si>
    <t>103712</t>
  </si>
  <si>
    <t>Vybrané sociální a juristické aspekty bezdomovectví</t>
  </si>
  <si>
    <t>Sabol</t>
  </si>
  <si>
    <t>890723/1179</t>
  </si>
  <si>
    <t>103632</t>
  </si>
  <si>
    <t>Finanční analýza Komerční banky, a. s.</t>
  </si>
  <si>
    <t>Slaboň</t>
  </si>
  <si>
    <t>Josef</t>
  </si>
  <si>
    <t>920902/1184</t>
  </si>
  <si>
    <t>103081</t>
  </si>
  <si>
    <t>Výslech osoby jako institut trestního práva a kriminalistické taktiky</t>
  </si>
  <si>
    <t>Sláma</t>
  </si>
  <si>
    <t>790621/2314</t>
  </si>
  <si>
    <t>103459</t>
  </si>
  <si>
    <t>Metoda pachové identifikace osob v České republice</t>
  </si>
  <si>
    <t>Srnka</t>
  </si>
  <si>
    <t>921231/1185</t>
  </si>
  <si>
    <t>103210</t>
  </si>
  <si>
    <t xml:space="preserve">Brežněvova doktrína a její vliv na ruskou zahraniční politiku </t>
  </si>
  <si>
    <t>Staněk</t>
  </si>
  <si>
    <t>Viktor</t>
  </si>
  <si>
    <t>890619/2592</t>
  </si>
  <si>
    <t>103677</t>
  </si>
  <si>
    <t>Historie a vývoj osobních služebních zbraní v rámci Policie České republiky</t>
  </si>
  <si>
    <t>Staňková</t>
  </si>
  <si>
    <t>Lenka</t>
  </si>
  <si>
    <t>925211/1198</t>
  </si>
  <si>
    <t>103065</t>
  </si>
  <si>
    <t>Drogová kriminalita a její příčiny v ČR a Středočeském kraji</t>
  </si>
  <si>
    <t>Stránský</t>
  </si>
  <si>
    <t>David</t>
  </si>
  <si>
    <t>880725/1519</t>
  </si>
  <si>
    <t>103686</t>
  </si>
  <si>
    <t>Pravicový extremismus v České Republice</t>
  </si>
  <si>
    <t>Strouhal</t>
  </si>
  <si>
    <t>Karel</t>
  </si>
  <si>
    <t>701023/2537</t>
  </si>
  <si>
    <t>103650</t>
  </si>
  <si>
    <t>Součinnost a spolupráce obecní (městské) policie s Policií ČR a dalších veřejnopořádkových činitelů v Jablonci nad Nisou.</t>
  </si>
  <si>
    <t>Suchopárová</t>
  </si>
  <si>
    <t>695109/1114</t>
  </si>
  <si>
    <t>103147</t>
  </si>
  <si>
    <t>Důkazní prostředky a dokazování v řízení před soudem</t>
  </si>
  <si>
    <t>Svatoňová</t>
  </si>
  <si>
    <t>765815/1050</t>
  </si>
  <si>
    <t>103746</t>
  </si>
  <si>
    <t>Dopravní nehody s větším počtem zraněných osob</t>
  </si>
  <si>
    <t>Svoboda</t>
  </si>
  <si>
    <t>760820/2679</t>
  </si>
  <si>
    <t>103679</t>
  </si>
  <si>
    <t>Stav součinnosti a spolupráce služby pořádkové policie s orgány obce v rámci územního obvodu Statutárního města Teplice</t>
  </si>
  <si>
    <t>Synková</t>
  </si>
  <si>
    <t>925625/1180</t>
  </si>
  <si>
    <t>103676</t>
  </si>
  <si>
    <t>Produktová a cenová strategie nízkonákladových bank na trhu v ČR</t>
  </si>
  <si>
    <t>Šédl</t>
  </si>
  <si>
    <t>770412/2382</t>
  </si>
  <si>
    <t>103542</t>
  </si>
  <si>
    <t>Analýza rizik soužití národnostních menšin s majoritou v České republice</t>
  </si>
  <si>
    <t>Šimánek</t>
  </si>
  <si>
    <t>860710/1030</t>
  </si>
  <si>
    <t>103671</t>
  </si>
  <si>
    <t>Vznik a vývoj Útvaru rychlého nasazení Policie České republiky</t>
  </si>
  <si>
    <t>Škvárová</t>
  </si>
  <si>
    <t>795702/1138</t>
  </si>
  <si>
    <t>103105</t>
  </si>
  <si>
    <t xml:space="preserve">Analýza možností financování potřeby bydlení v ČR </t>
  </si>
  <si>
    <t>Šlechta</t>
  </si>
  <si>
    <t>740321/1893</t>
  </si>
  <si>
    <t>103680</t>
  </si>
  <si>
    <t>Veřejný pořádek a jeho ochrana v působnosti služby pořádkové policie, obce a orgánů obce</t>
  </si>
  <si>
    <t>Šlesinger</t>
  </si>
  <si>
    <t>Ivo</t>
  </si>
  <si>
    <t>790328/0396</t>
  </si>
  <si>
    <t>103742</t>
  </si>
  <si>
    <t>Agent a agent provokatér z pohledu mezinárodněprávního, ústavněprávního, trestněprávního a administrativněprávního</t>
  </si>
  <si>
    <t>Štěpánová</t>
  </si>
  <si>
    <t>906107/1184</t>
  </si>
  <si>
    <t>103778</t>
  </si>
  <si>
    <t>Analýza nabídky a poptávky po vybraném produktu pojišťovny.</t>
  </si>
  <si>
    <t>Švarc</t>
  </si>
  <si>
    <t>Marek</t>
  </si>
  <si>
    <t>890327/2103</t>
  </si>
  <si>
    <t>103697</t>
  </si>
  <si>
    <t>Blackout a jeho následky v Plzni</t>
  </si>
  <si>
    <t>Tesař</t>
  </si>
  <si>
    <t>Ondřej</t>
  </si>
  <si>
    <t>791228/4391</t>
  </si>
  <si>
    <t>103784</t>
  </si>
  <si>
    <t>Legální a nelegální migrace do Evropské unie</t>
  </si>
  <si>
    <t>Thienelová</t>
  </si>
  <si>
    <t>925105/1194</t>
  </si>
  <si>
    <t>103054</t>
  </si>
  <si>
    <t>Brand management vybraných bankovních institucí</t>
  </si>
  <si>
    <t>Turek</t>
  </si>
  <si>
    <t>880302/0666</t>
  </si>
  <si>
    <t>103707</t>
  </si>
  <si>
    <t>Analýza počtu dopravních nehod v závislosti na změnách právní úpravy</t>
  </si>
  <si>
    <t>Ulíková</t>
  </si>
  <si>
    <t>Nella</t>
  </si>
  <si>
    <t>925907/1184</t>
  </si>
  <si>
    <t>103087</t>
  </si>
  <si>
    <t>Marketingová komunikace České spořitelny, a. s.</t>
  </si>
  <si>
    <t>Vacková</t>
  </si>
  <si>
    <t>855129/0319</t>
  </si>
  <si>
    <t>103003</t>
  </si>
  <si>
    <t>Výzkum prodeje bioproduktů a farmářských produktů</t>
  </si>
  <si>
    <t>Vančík</t>
  </si>
  <si>
    <t>900217/2894</t>
  </si>
  <si>
    <t>103666</t>
  </si>
  <si>
    <t>Řízení vozidla pod vlivem návykové látky a jeho správněprávní a trestněprávní konsekvence</t>
  </si>
  <si>
    <t>Vávra</t>
  </si>
  <si>
    <t>Štěpán</t>
  </si>
  <si>
    <t>820106/1143</t>
  </si>
  <si>
    <t>103009</t>
  </si>
  <si>
    <t>Přestupky v dopravě příslušníků ozbrojených sil a zaměstnanců Ministerstva Obrany</t>
  </si>
  <si>
    <t>Vitáček</t>
  </si>
  <si>
    <t>791122/3133</t>
  </si>
  <si>
    <t>103709</t>
  </si>
  <si>
    <t>Sociálně psychologické pojetí duševní hygieny v profesi policisty Policie ČR</t>
  </si>
  <si>
    <t>Volf</t>
  </si>
  <si>
    <t>821209/0678</t>
  </si>
  <si>
    <t>103647</t>
  </si>
  <si>
    <t>Hospodářská trestná činnost na území Středočeského kraje</t>
  </si>
  <si>
    <t>Vondruška</t>
  </si>
  <si>
    <t>901016/1215</t>
  </si>
  <si>
    <t>103171</t>
  </si>
  <si>
    <t>Pozitivní a negativní vliv médií na děti</t>
  </si>
  <si>
    <t>Vymětalová</t>
  </si>
  <si>
    <t>Zuzana</t>
  </si>
  <si>
    <t>795302/1120</t>
  </si>
  <si>
    <t>103204</t>
  </si>
  <si>
    <t>Vývoj a současný stav produktu stavení spoření na českém finančním trhu</t>
  </si>
  <si>
    <t>Výstup</t>
  </si>
  <si>
    <t>František</t>
  </si>
  <si>
    <t>860301/5102</t>
  </si>
  <si>
    <t>103235</t>
  </si>
  <si>
    <t>Drogová problematika očima žáků druhého stupně základních škol</t>
  </si>
  <si>
    <t>Zápotocká</t>
  </si>
  <si>
    <t>866101/0160</t>
  </si>
  <si>
    <t>103213</t>
  </si>
  <si>
    <t>Činnosti složek IZS v katastrálním území hl. m. Prahy</t>
  </si>
  <si>
    <t>Zavázal</t>
  </si>
  <si>
    <t>Slávek</t>
  </si>
  <si>
    <t>861216/3197</t>
  </si>
  <si>
    <t>103701</t>
  </si>
  <si>
    <t>Zkrácené přípravné řízení</t>
  </si>
  <si>
    <t>Zoubelová</t>
  </si>
  <si>
    <t>Sabina</t>
  </si>
  <si>
    <t>906210/2280</t>
  </si>
  <si>
    <t>103696</t>
  </si>
  <si>
    <t>Vzdělávání a zaměstnávání vězňů při výkonu trestu odnětí svobody v České republice</t>
  </si>
  <si>
    <t>Zoul</t>
  </si>
  <si>
    <t>Daniel</t>
  </si>
  <si>
    <t>680926/0403</t>
  </si>
  <si>
    <t>103227</t>
  </si>
  <si>
    <t>Řízení a motivace obchodních týmů ve firmě Pekass a.s.</t>
  </si>
  <si>
    <t>Žáčková</t>
  </si>
  <si>
    <t>926111/1178</t>
  </si>
  <si>
    <t>103108</t>
  </si>
  <si>
    <t>Spořící produkty pro segment děti, mládež a studenti</t>
  </si>
  <si>
    <t>Žáková</t>
  </si>
  <si>
    <t>Gabriela</t>
  </si>
  <si>
    <t>795318/0829</t>
  </si>
  <si>
    <t>103646</t>
  </si>
  <si>
    <t>Veřejnoprávní aspekty institutu vykázání v praxi Krajského ředitelství policie Středočeského kraje, Územního odboru Kladno</t>
  </si>
  <si>
    <t>Ing. Jiří Dušek, Ph.D.</t>
  </si>
  <si>
    <t>JUDr. Jan Bouchal</t>
  </si>
  <si>
    <t>Mgr. Vladimír Čížek, DiS.</t>
  </si>
  <si>
    <t>Mgr. Josef Kříha</t>
  </si>
  <si>
    <t>Ing. Petra Jílková, Ph.D.</t>
  </si>
  <si>
    <t>Mgr. Radovan Sládek</t>
  </si>
  <si>
    <t>Mgr. Ondřej  Rudolf</t>
  </si>
  <si>
    <t>PhDr. Lenka Rozboudová, Ph.D.</t>
  </si>
  <si>
    <t>JUDr. Milan Šumbera</t>
  </si>
  <si>
    <t>Mgr. Milan Veselý</t>
  </si>
  <si>
    <t>Mgr. Veronika Schrödrová</t>
  </si>
  <si>
    <t>doc. Danuše Procházková, DrSc.</t>
  </si>
  <si>
    <t>Mgr. Radek Šmíd</t>
  </si>
  <si>
    <t>doc. PhDr. Lubomír Pána, Ph.D.</t>
  </si>
  <si>
    <t>Mgr. Radek Marcín</t>
  </si>
  <si>
    <t>Mgr. Štěpán Kavan, Ph.D.</t>
  </si>
  <si>
    <t>Mgr. Jaroslav Hovorka</t>
  </si>
  <si>
    <t>Mgr. František Šnitr</t>
  </si>
  <si>
    <t>Mgr. Antonín Tesárek</t>
  </si>
  <si>
    <t>doc. JUDr. PhDr Jiří Bílý, CSc.</t>
  </si>
  <si>
    <t>JUDr. Jozef Bandžak, Ph.D.</t>
  </si>
  <si>
    <t>PhDr. Alena Čejková</t>
  </si>
  <si>
    <t>doc. Dr. Ing. Štefan Danics, Ph.D.</t>
  </si>
  <si>
    <t>doc. JUDr. Roman Svatoš, Ph.D.</t>
  </si>
  <si>
    <t>doc. Ing. Marie Hesková, CSc.</t>
  </si>
  <si>
    <t>Mgr. Jan  Štáf</t>
  </si>
  <si>
    <t>Mgr. Lukáš Herich</t>
  </si>
  <si>
    <t>Ing. Lenka Brehovská, Ph.D.</t>
  </si>
  <si>
    <t>Prof. Ing. Vanda Lieskovská, Ph.D.</t>
  </si>
  <si>
    <t>Zpracování direktiv Manažera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</si>
</sst>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d/m/yy"/>
    <numFmt numFmtId="169" formatCode="#,##0\ &quot;Kč&quot;"/>
    <numFmt numFmtId="170" formatCode="#"/>
    <numFmt numFmtId="171" formatCode="\ "/>
    <numFmt numFmtId="172" formatCode="d/m"/>
    <numFmt numFmtId="173" formatCode="#,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2"/>
    </font>
    <font>
      <b/>
      <sz val="24"/>
      <name val="Arial Black"/>
      <family val="2"/>
    </font>
    <font>
      <b/>
      <sz val="14"/>
      <color indexed="18"/>
      <name val="Arial CE"/>
      <family val="2"/>
    </font>
    <font>
      <b/>
      <sz val="8"/>
      <name val="Arial CE"/>
      <family val="2"/>
    </font>
    <font>
      <b/>
      <sz val="10"/>
      <color indexed="63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u val="single"/>
      <sz val="14"/>
      <color indexed="18"/>
      <name val="Arial CE"/>
      <family val="2"/>
    </font>
    <font>
      <b/>
      <sz val="12"/>
      <color indexed="18"/>
      <name val="Arial CE"/>
      <family val="2"/>
    </font>
    <font>
      <b/>
      <sz val="10"/>
      <color indexed="18"/>
      <name val="Arial CE"/>
      <family val="2"/>
    </font>
    <font>
      <i/>
      <sz val="10"/>
      <name val="Arial CE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  <fill>
      <patternFill patternType="darkGray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22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7" xfId="0" applyNumberFormat="1" applyBorder="1" applyAlignment="1">
      <alignment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27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17" xfId="36" applyFont="1" applyBorder="1" applyAlignment="1" applyProtection="1">
      <alignment/>
      <protection/>
    </xf>
    <xf numFmtId="0" fontId="0" fillId="0" borderId="28" xfId="36" applyFont="1" applyBorder="1" applyAlignment="1" applyProtection="1">
      <alignment/>
      <protection/>
    </xf>
    <xf numFmtId="0" fontId="0" fillId="0" borderId="27" xfId="36" applyFont="1" applyBorder="1" applyAlignment="1" applyProtection="1">
      <alignment/>
      <protection/>
    </xf>
    <xf numFmtId="0" fontId="0" fillId="0" borderId="0" xfId="0" applyFont="1" applyAlignment="1" quotePrefix="1">
      <alignment/>
    </xf>
    <xf numFmtId="0" fontId="0" fillId="37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shrinkToFit="1"/>
    </xf>
    <xf numFmtId="0" fontId="10" fillId="38" borderId="31" xfId="0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/>
    </xf>
    <xf numFmtId="0" fontId="0" fillId="38" borderId="32" xfId="0" applyFill="1" applyBorder="1" applyAlignment="1">
      <alignment/>
    </xf>
    <xf numFmtId="0" fontId="1" fillId="38" borderId="33" xfId="0" applyNumberFormat="1" applyFont="1" applyFill="1" applyBorder="1" applyAlignment="1" quotePrefix="1">
      <alignment horizontal="right"/>
    </xf>
    <xf numFmtId="0" fontId="0" fillId="38" borderId="23" xfId="0" applyFill="1" applyBorder="1" applyAlignment="1">
      <alignment/>
    </xf>
    <xf numFmtId="0" fontId="1" fillId="37" borderId="34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39" borderId="39" xfId="0" applyFont="1" applyFill="1" applyBorder="1" applyAlignment="1">
      <alignment/>
    </xf>
    <xf numFmtId="0" fontId="5" fillId="40" borderId="29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1" fillId="41" borderId="4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7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170" fontId="13" fillId="0" borderId="16" xfId="0" applyNumberFormat="1" applyFont="1" applyFill="1" applyBorder="1" applyAlignment="1" applyProtection="1">
      <alignment horizontal="center" vertical="top"/>
      <protection hidden="1"/>
    </xf>
    <xf numFmtId="170" fontId="0" fillId="0" borderId="17" xfId="0" applyNumberFormat="1" applyFont="1" applyFill="1" applyBorder="1" applyAlignment="1" applyProtection="1">
      <alignment horizontal="left" vertical="top" wrapText="1"/>
      <protection hidden="1"/>
    </xf>
    <xf numFmtId="170" fontId="0" fillId="0" borderId="28" xfId="0" applyNumberFormat="1" applyFont="1" applyFill="1" applyBorder="1" applyAlignment="1" applyProtection="1">
      <alignment horizontal="left" vertical="top" wrapText="1"/>
      <protection hidden="1"/>
    </xf>
    <xf numFmtId="0" fontId="0" fillId="0" borderId="27" xfId="0" applyNumberFormat="1" applyFont="1" applyFill="1" applyBorder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37" borderId="29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49" fontId="0" fillId="37" borderId="10" xfId="0" applyNumberFormat="1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left" vertical="center" wrapText="1"/>
    </xf>
    <xf numFmtId="49" fontId="0" fillId="37" borderId="41" xfId="0" applyNumberFormat="1" applyFont="1" applyFill="1" applyBorder="1" applyAlignment="1">
      <alignment horizontal="left" vertical="center" wrapText="1"/>
    </xf>
    <xf numFmtId="0" fontId="0" fillId="37" borderId="41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0" fontId="1" fillId="36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41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42" xfId="0" applyBorder="1" applyAlignment="1" quotePrefix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  <protection hidden="1" locked="0"/>
    </xf>
    <xf numFmtId="0" fontId="15" fillId="0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" fillId="42" borderId="45" xfId="0" applyFont="1" applyFill="1" applyBorder="1" applyAlignment="1">
      <alignment horizontal="center" vertical="center"/>
    </xf>
    <xf numFmtId="0" fontId="2" fillId="42" borderId="46" xfId="0" applyFont="1" applyFill="1" applyBorder="1" applyAlignment="1">
      <alignment horizontal="center" vertical="center"/>
    </xf>
    <xf numFmtId="0" fontId="2" fillId="42" borderId="47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/>
    </xf>
    <xf numFmtId="0" fontId="2" fillId="39" borderId="46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1" fillId="40" borderId="49" xfId="0" applyFont="1" applyFill="1" applyBorder="1" applyAlignment="1">
      <alignment horizontal="center" vertical="center"/>
    </xf>
    <xf numFmtId="0" fontId="1" fillId="40" borderId="50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 vertical="center"/>
    </xf>
    <xf numFmtId="0" fontId="1" fillId="40" borderId="51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 horizontal="center" vertical="center"/>
    </xf>
    <xf numFmtId="0" fontId="1" fillId="40" borderId="53" xfId="0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49" fontId="1" fillId="37" borderId="41" xfId="0" applyNumberFormat="1" applyFont="1" applyFill="1" applyBorder="1" applyAlignment="1">
      <alignment horizontal="center" vertical="center" wrapText="1"/>
    </xf>
    <xf numFmtId="49" fontId="1" fillId="37" borderId="29" xfId="0" applyNumberFormat="1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49" fontId="1" fillId="37" borderId="56" xfId="0" applyNumberFormat="1" applyFont="1" applyFill="1" applyBorder="1" applyAlignment="1">
      <alignment horizontal="center" vertical="center" wrapText="1"/>
    </xf>
    <xf numFmtId="49" fontId="1" fillId="37" borderId="57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1" fillId="37" borderId="51" xfId="0" applyNumberFormat="1" applyFont="1" applyFill="1" applyBorder="1" applyAlignment="1">
      <alignment horizontal="center" vertical="center" wrapText="1"/>
    </xf>
    <xf numFmtId="0" fontId="1" fillId="37" borderId="56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171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1" fillId="43" borderId="52" xfId="0" applyFont="1" applyFill="1" applyBorder="1" applyAlignment="1" applyProtection="1">
      <alignment horizontal="center" vertical="center" wrapText="1"/>
      <protection hidden="1"/>
    </xf>
    <xf numFmtId="0" fontId="1" fillId="43" borderId="53" xfId="0" applyFont="1" applyFill="1" applyBorder="1" applyAlignment="1" applyProtection="1">
      <alignment horizontal="center" vertical="center" wrapText="1"/>
      <protection hidden="1"/>
    </xf>
    <xf numFmtId="0" fontId="1" fillId="43" borderId="49" xfId="0" applyFont="1" applyFill="1" applyBorder="1" applyAlignment="1" applyProtection="1">
      <alignment horizontal="center" vertical="center" textRotation="90"/>
      <protection hidden="1"/>
    </xf>
    <xf numFmtId="0" fontId="1" fillId="43" borderId="50" xfId="0" applyFont="1" applyFill="1" applyBorder="1" applyAlignment="1" applyProtection="1">
      <alignment horizontal="center" vertical="center" textRotation="90"/>
      <protection hidden="1"/>
    </xf>
    <xf numFmtId="0" fontId="1" fillId="43" borderId="38" xfId="0" applyFont="1" applyFill="1" applyBorder="1" applyAlignment="1" applyProtection="1">
      <alignment horizontal="center" vertical="center" wrapText="1"/>
      <protection hidden="1"/>
    </xf>
    <xf numFmtId="0" fontId="1" fillId="43" borderId="3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114300</xdr:rowOff>
    </xdr:from>
    <xdr:to>
      <xdr:col>16</xdr:col>
      <xdr:colOff>95250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28700" y="1533525"/>
          <a:ext cx="3905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333399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0"/>
          <a:ext cx="333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7</xdr:col>
      <xdr:colOff>0</xdr:colOff>
      <xdr:row>5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371475" y="742950"/>
          <a:ext cx="6791325" cy="3905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2</xdr:col>
      <xdr:colOff>209550</xdr:colOff>
      <xdr:row>2</xdr:row>
      <xdr:rowOff>171450</xdr:rowOff>
    </xdr:from>
    <xdr:to>
      <xdr:col>3</xdr:col>
      <xdr:colOff>447675</xdr:colOff>
      <xdr:row>4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81025" y="63817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Název</a:t>
          </a:r>
        </a:p>
      </xdr:txBody>
    </xdr:sp>
    <xdr:clientData fPrintsWithSheet="0"/>
  </xdr:twoCellAnchor>
  <xdr:twoCellAnchor editAs="oneCell">
    <xdr:from>
      <xdr:col>1</xdr:col>
      <xdr:colOff>0</xdr:colOff>
      <xdr:row>0</xdr:row>
      <xdr:rowOff>9525</xdr:rowOff>
    </xdr:from>
    <xdr:to>
      <xdr:col>3</xdr:col>
      <xdr:colOff>1314450</xdr:colOff>
      <xdr:row>0</xdr:row>
      <xdr:rowOff>285750</xdr:rowOff>
    </xdr:to>
    <xdr:pic>
      <xdr:nvPicPr>
        <xdr:cNvPr id="4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W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5" customWidth="1"/>
    <col min="2" max="2" width="16.625" style="0" customWidth="1"/>
    <col min="3" max="3" width="11.875" style="0" customWidth="1"/>
    <col min="4" max="4" width="3.25390625" style="0" customWidth="1"/>
  </cols>
  <sheetData>
    <row r="1" ht="13.5" customHeight="1"/>
    <row r="2" spans="2:11" ht="12.75">
      <c r="B2" s="12" t="s">
        <v>13</v>
      </c>
      <c r="C2" s="13">
        <v>-1</v>
      </c>
      <c r="D2">
        <f>C2+7</f>
        <v>6</v>
      </c>
      <c r="E2" s="36"/>
      <c r="F2" s="12" t="s">
        <v>40</v>
      </c>
      <c r="G2" s="36" t="s">
        <v>67</v>
      </c>
      <c r="H2" s="36"/>
      <c r="I2" s="36"/>
      <c r="J2" s="31" t="s">
        <v>41</v>
      </c>
      <c r="K2" s="36"/>
    </row>
    <row r="3" spans="2:11" ht="13.5" thickBot="1">
      <c r="B3" s="12"/>
      <c r="C3" s="13"/>
      <c r="E3" s="36"/>
      <c r="F3" s="36"/>
      <c r="G3" s="36"/>
      <c r="H3" s="36"/>
      <c r="I3" s="36"/>
      <c r="J3" s="36"/>
      <c r="K3" s="36"/>
    </row>
    <row r="4" spans="2:18" ht="21" thickBot="1">
      <c r="B4" s="37" t="s">
        <v>42</v>
      </c>
      <c r="C4" s="37" t="s">
        <v>43</v>
      </c>
      <c r="D4" s="37" t="s">
        <v>44</v>
      </c>
      <c r="E4" s="36"/>
      <c r="F4" s="122" t="s">
        <v>12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2:18" ht="13.5" thickBot="1">
      <c r="B5" s="12" t="s">
        <v>76</v>
      </c>
      <c r="C5" t="str">
        <f>IF(F10="","",F10)</f>
        <v>BP 2</v>
      </c>
      <c r="E5" s="34"/>
      <c r="F5" s="10" t="s">
        <v>31</v>
      </c>
      <c r="G5" s="11" t="s">
        <v>6</v>
      </c>
      <c r="H5" s="11" t="s">
        <v>7</v>
      </c>
      <c r="I5" s="11" t="s">
        <v>2</v>
      </c>
      <c r="J5" s="11" t="s">
        <v>3</v>
      </c>
      <c r="K5" s="11" t="s">
        <v>4</v>
      </c>
      <c r="L5" s="32" t="s">
        <v>30</v>
      </c>
      <c r="M5" s="11" t="s">
        <v>37</v>
      </c>
      <c r="N5" s="11" t="s">
        <v>8</v>
      </c>
      <c r="O5" s="11" t="s">
        <v>9</v>
      </c>
      <c r="P5" s="11" t="s">
        <v>10</v>
      </c>
      <c r="Q5" s="39" t="s">
        <v>11</v>
      </c>
      <c r="R5" s="33" t="s">
        <v>36</v>
      </c>
    </row>
    <row r="6" spans="2:23" ht="13.5" thickBot="1">
      <c r="B6" s="12" t="s">
        <v>75</v>
      </c>
      <c r="C6" t="str">
        <f>IF(G10="","",G10)</f>
        <v>Bakalářská práce 2 </v>
      </c>
      <c r="E6" s="34"/>
      <c r="F6" s="10" t="s">
        <v>108</v>
      </c>
      <c r="G6" s="11" t="s">
        <v>109</v>
      </c>
      <c r="H6" s="11" t="s">
        <v>110</v>
      </c>
      <c r="I6" s="11"/>
      <c r="J6" s="11" t="s">
        <v>111</v>
      </c>
      <c r="K6" s="11"/>
      <c r="L6" s="11" t="s">
        <v>112</v>
      </c>
      <c r="M6" s="14" t="s">
        <v>113</v>
      </c>
      <c r="N6" s="14" t="s">
        <v>114</v>
      </c>
      <c r="O6" s="40" t="s">
        <v>115</v>
      </c>
      <c r="P6" s="40" t="s">
        <v>116</v>
      </c>
      <c r="Q6" s="41" t="s">
        <v>117</v>
      </c>
      <c r="R6" s="42">
        <v>26033909</v>
      </c>
      <c r="S6" t="s">
        <v>118</v>
      </c>
      <c r="T6" t="s">
        <v>109</v>
      </c>
      <c r="U6" t="s">
        <v>119</v>
      </c>
      <c r="V6" t="s">
        <v>120</v>
      </c>
      <c r="W6" t="e">
        <v>#N/A</v>
      </c>
    </row>
    <row r="7" spans="2:11" ht="13.5" thickBot="1">
      <c r="B7" s="12" t="s">
        <v>34</v>
      </c>
      <c r="C7" t="str">
        <f>H10&amp;"/"&amp;H10+1</f>
        <v>2014/2015</v>
      </c>
      <c r="F7" s="38"/>
      <c r="G7" s="36"/>
      <c r="H7" s="36"/>
      <c r="I7" s="43"/>
      <c r="J7" s="36"/>
      <c r="K7" s="36"/>
    </row>
    <row r="8" spans="1:11" ht="13.5" thickBot="1">
      <c r="A8" s="35" t="s">
        <v>68</v>
      </c>
      <c r="B8" s="12" t="s">
        <v>71</v>
      </c>
      <c r="C8" t="e">
        <f>I10</f>
        <v>#N/A</v>
      </c>
      <c r="F8" s="125"/>
      <c r="G8" s="126"/>
      <c r="H8" s="126"/>
      <c r="I8" s="127"/>
      <c r="J8" s="36"/>
      <c r="K8" s="36"/>
    </row>
    <row r="9" spans="2:9" ht="12.75">
      <c r="B9" s="12" t="s">
        <v>32</v>
      </c>
      <c r="C9" t="str">
        <f>F6</f>
        <v>6K900</v>
      </c>
      <c r="F9" s="58" t="s">
        <v>72</v>
      </c>
      <c r="G9" s="59" t="s">
        <v>73</v>
      </c>
      <c r="H9" s="59" t="s">
        <v>74</v>
      </c>
      <c r="I9" s="60" t="s">
        <v>70</v>
      </c>
    </row>
    <row r="10" spans="2:9" ht="13.5" thickBot="1">
      <c r="B10" s="12" t="s">
        <v>35</v>
      </c>
      <c r="C10">
        <f>R6</f>
        <v>26033909</v>
      </c>
      <c r="F10" s="55" t="s">
        <v>121</v>
      </c>
      <c r="G10" s="56" t="s">
        <v>122</v>
      </c>
      <c r="H10" s="56">
        <v>2014</v>
      </c>
      <c r="I10" s="57" t="e">
        <v>#N/A</v>
      </c>
    </row>
    <row r="11" spans="2:3" ht="12.75">
      <c r="B11" s="12" t="s">
        <v>14</v>
      </c>
      <c r="C11" t="str">
        <f>G6</f>
        <v>Vysoká škola evropských a regionálních studií</v>
      </c>
    </row>
    <row r="12" spans="2:3" ht="12.75">
      <c r="B12" s="12" t="s">
        <v>15</v>
      </c>
      <c r="C12" t="str">
        <f>H6</f>
        <v>vysoká škola</v>
      </c>
    </row>
    <row r="13" spans="2:3" ht="12.75">
      <c r="B13" s="12" t="s">
        <v>16</v>
      </c>
      <c r="C13">
        <f>I6</f>
        <v>0</v>
      </c>
    </row>
    <row r="14" spans="2:3" ht="12.75">
      <c r="B14" s="12" t="s">
        <v>17</v>
      </c>
      <c r="C14" t="str">
        <f>J6</f>
        <v>Příbram</v>
      </c>
    </row>
    <row r="15" spans="2:3" ht="12.75">
      <c r="B15" s="12" t="s">
        <v>33</v>
      </c>
      <c r="C15" t="str">
        <f>L6</f>
        <v>v Příbrami</v>
      </c>
    </row>
    <row r="16" spans="2:3" ht="12.75">
      <c r="B16" s="12" t="s">
        <v>18</v>
      </c>
      <c r="C16">
        <f>K6</f>
        <v>0</v>
      </c>
    </row>
    <row r="17" spans="2:3" ht="12.75">
      <c r="B17" s="12" t="s">
        <v>50</v>
      </c>
      <c r="C17" s="7" t="str">
        <f>M6</f>
        <v>386116811</v>
      </c>
    </row>
    <row r="18" spans="2:3" ht="12.75">
      <c r="B18" s="12" t="s">
        <v>45</v>
      </c>
      <c r="C18" s="7" t="str">
        <f>N6</f>
        <v>386116824</v>
      </c>
    </row>
    <row r="19" spans="2:3" ht="12.75">
      <c r="B19" s="12" t="s">
        <v>46</v>
      </c>
      <c r="C19" t="str">
        <f>O6</f>
        <v>studijni@vsers.cz</v>
      </c>
    </row>
    <row r="20" spans="2:3" ht="12.75">
      <c r="B20" s="12" t="s">
        <v>47</v>
      </c>
      <c r="C20" t="str">
        <f>P6</f>
        <v>rektorat@vsers.cz</v>
      </c>
    </row>
    <row r="21" spans="2:3" ht="12.75">
      <c r="B21" s="12" t="s">
        <v>11</v>
      </c>
      <c r="C21" t="str">
        <f>Q6</f>
        <v>www.vsers.cz</v>
      </c>
    </row>
  </sheetData>
  <sheetProtection/>
  <mergeCells count="2">
    <mergeCell ref="F4:R4"/>
    <mergeCell ref="F8:I8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C3:S15"/>
  <sheetViews>
    <sheetView showGridLines="0" showRowColHeaders="0" zoomScalePageLayoutView="0" workbookViewId="0" topLeftCell="B2">
      <selection activeCell="A1" sqref="A1"/>
    </sheetView>
  </sheetViews>
  <sheetFormatPr defaultColWidth="9.00390625" defaultRowHeight="12.75"/>
  <cols>
    <col min="1" max="1" width="1.12109375" style="0" hidden="1" customWidth="1"/>
    <col min="2" max="2" width="7.75390625" style="0" customWidth="1"/>
    <col min="3" max="4" width="1.625" style="0" customWidth="1"/>
    <col min="5" max="5" width="6.625" style="0" customWidth="1"/>
    <col min="6" max="6" width="12.125" style="0" customWidth="1"/>
    <col min="7" max="7" width="1.12109375" style="0" customWidth="1"/>
    <col min="8" max="17" width="3.625" style="0" customWidth="1"/>
    <col min="18" max="18" width="3.375" style="0" customWidth="1"/>
    <col min="19" max="19" width="1.12109375" style="0" customWidth="1"/>
  </cols>
  <sheetData>
    <row r="1" ht="13.5" customHeight="1" hidden="1"/>
    <row r="2" ht="35.25" customHeight="1" thickBot="1"/>
    <row r="3" spans="3:18" ht="6.75" customHeight="1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3:19" ht="9.75" customHeight="1">
      <c r="C4" s="2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4"/>
      <c r="S4" s="18"/>
    </row>
    <row r="5" spans="3:19" ht="36.75">
      <c r="C5" s="23"/>
      <c r="D5" s="17"/>
      <c r="E5" s="129" t="s">
        <v>19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24"/>
      <c r="S5" s="18"/>
    </row>
    <row r="6" spans="3:19" ht="23.25">
      <c r="C6" s="23"/>
      <c r="D6" s="17"/>
      <c r="E6" s="130" t="s">
        <v>21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4"/>
      <c r="S6" s="18"/>
    </row>
    <row r="7" spans="3:19" ht="28.5" customHeight="1">
      <c r="C7" s="2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24"/>
      <c r="S7" s="18"/>
    </row>
    <row r="8" spans="3:19" ht="15" customHeight="1" thickBot="1">
      <c r="C8" s="23"/>
      <c r="D8" s="17"/>
      <c r="E8" s="131" t="s">
        <v>20</v>
      </c>
      <c r="F8" s="131"/>
      <c r="G8" s="131"/>
      <c r="H8" s="17"/>
      <c r="I8" s="17"/>
      <c r="J8" s="17"/>
      <c r="K8" s="17"/>
      <c r="L8" s="17"/>
      <c r="M8" s="17"/>
      <c r="N8" s="17"/>
      <c r="O8" s="19" t="s">
        <v>24</v>
      </c>
      <c r="Q8" s="121" t="s">
        <v>107</v>
      </c>
      <c r="R8" s="24"/>
      <c r="S8" s="18"/>
    </row>
    <row r="9" spans="3:19" ht="18.75" thickBot="1">
      <c r="C9" s="23"/>
      <c r="D9" s="17"/>
      <c r="E9" s="132" t="s">
        <v>86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24"/>
      <c r="S9" s="18"/>
    </row>
    <row r="10" spans="3:19" ht="10.5" customHeight="1">
      <c r="C10" s="23"/>
      <c r="D10" s="17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24"/>
      <c r="S10" s="18"/>
    </row>
    <row r="11" spans="3:19" ht="12.75" customHeight="1">
      <c r="C11" s="23"/>
      <c r="D11" s="17"/>
      <c r="E11" s="135" t="s">
        <v>784</v>
      </c>
      <c r="F11" s="135"/>
      <c r="G11" s="46"/>
      <c r="H11" s="47"/>
      <c r="I11" s="48"/>
      <c r="J11" s="48"/>
      <c r="K11" s="48"/>
      <c r="L11" s="48"/>
      <c r="M11" s="48"/>
      <c r="N11" s="48"/>
      <c r="O11" s="48"/>
      <c r="P11" s="49"/>
      <c r="Q11" s="50" t="s">
        <v>51</v>
      </c>
      <c r="R11" s="51"/>
      <c r="S11" s="18"/>
    </row>
    <row r="12" spans="3:19" ht="24.75" customHeight="1">
      <c r="C12" s="2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4"/>
      <c r="S12" s="18"/>
    </row>
    <row r="13" spans="3:19" ht="12" customHeight="1">
      <c r="C13" s="23"/>
      <c r="D13" s="17"/>
      <c r="E13" s="28" t="s">
        <v>22</v>
      </c>
      <c r="F13" s="29" t="s">
        <v>23</v>
      </c>
      <c r="G13" s="29"/>
      <c r="H13" s="29"/>
      <c r="I13" s="29"/>
      <c r="J13" s="29"/>
      <c r="K13" s="29"/>
      <c r="L13" s="29"/>
      <c r="M13" s="29"/>
      <c r="N13" s="29"/>
      <c r="O13" s="29"/>
      <c r="P13" s="128" t="s">
        <v>49</v>
      </c>
      <c r="Q13" s="128"/>
      <c r="R13" s="24"/>
      <c r="S13" s="18"/>
    </row>
    <row r="14" spans="3:19" ht="13.5" thickBot="1"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18"/>
    </row>
    <row r="15" spans="4:19" ht="5.25" customHeight="1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</sheetData>
  <sheetProtection/>
  <mergeCells count="6">
    <mergeCell ref="P13:Q13"/>
    <mergeCell ref="E5:Q5"/>
    <mergeCell ref="E6:Q6"/>
    <mergeCell ref="E8:G8"/>
    <mergeCell ref="E9:Q9"/>
    <mergeCell ref="E11:F1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K2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4.75390625" style="0" customWidth="1"/>
    <col min="4" max="4" width="13.75390625" style="0" customWidth="1"/>
    <col min="5" max="8" width="9.25390625" style="0" customWidth="1"/>
    <col min="9" max="9" width="14.125" style="0" customWidth="1"/>
    <col min="10" max="10" width="4.625" style="0" customWidth="1"/>
    <col min="11" max="11" width="9.25390625" style="0" customWidth="1"/>
  </cols>
  <sheetData>
    <row r="1" ht="9" customHeight="1"/>
    <row r="2" spans="2:9" ht="18" customHeight="1">
      <c r="B2" s="36"/>
      <c r="D2" s="136" t="s">
        <v>98</v>
      </c>
      <c r="E2" s="136"/>
      <c r="F2" s="136"/>
      <c r="G2" s="136"/>
      <c r="H2" s="136"/>
      <c r="I2" s="136"/>
    </row>
    <row r="3" ht="7.5" customHeight="1"/>
    <row r="4" spans="2:11" ht="13.5" customHeight="1">
      <c r="B4" s="137" t="s">
        <v>99</v>
      </c>
      <c r="C4" s="137"/>
      <c r="D4" s="137"/>
      <c r="E4" s="137"/>
      <c r="F4" s="137"/>
      <c r="G4" s="137"/>
      <c r="H4" s="137"/>
      <c r="I4" s="137"/>
      <c r="J4" s="137"/>
      <c r="K4" s="137"/>
    </row>
    <row r="5" ht="24.75" customHeight="1">
      <c r="C5" s="115" t="s">
        <v>87</v>
      </c>
    </row>
    <row r="6" ht="16.5" customHeight="1">
      <c r="B6" s="116" t="s">
        <v>104</v>
      </c>
    </row>
    <row r="7" spans="2:11" ht="39" customHeight="1">
      <c r="B7" s="138" t="s">
        <v>105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2:11" ht="12.75" customHeight="1">
      <c r="B8" s="138" t="s">
        <v>106</v>
      </c>
      <c r="C8" s="138"/>
      <c r="D8" s="138"/>
      <c r="E8" s="138"/>
      <c r="F8" s="138"/>
      <c r="G8" s="138"/>
      <c r="H8" s="138"/>
      <c r="I8" s="138"/>
      <c r="J8" s="138"/>
      <c r="K8" s="138"/>
    </row>
    <row r="9" ht="15.75" customHeight="1">
      <c r="B9" s="116" t="s">
        <v>88</v>
      </c>
    </row>
    <row r="10" spans="2:11" ht="15" customHeight="1">
      <c r="B10" s="138" t="s">
        <v>89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39.75" customHeight="1">
      <c r="B11" s="138" t="s">
        <v>90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ht="21" customHeight="1">
      <c r="C12" s="115" t="s">
        <v>91</v>
      </c>
    </row>
    <row r="13" ht="17.25" customHeight="1">
      <c r="B13" s="116" t="s">
        <v>92</v>
      </c>
    </row>
    <row r="14" spans="2:11" ht="27" customHeight="1">
      <c r="B14" s="138" t="s">
        <v>93</v>
      </c>
      <c r="C14" s="138"/>
      <c r="D14" s="138"/>
      <c r="E14" s="138"/>
      <c r="F14" s="138"/>
      <c r="G14" s="138"/>
      <c r="H14" s="138"/>
      <c r="I14" s="138"/>
      <c r="J14" s="138"/>
      <c r="K14" s="138"/>
    </row>
    <row r="15" ht="16.5" customHeight="1">
      <c r="B15" s="117" t="s">
        <v>94</v>
      </c>
    </row>
    <row r="16" spans="3:11" ht="25.5" customHeight="1">
      <c r="C16" s="140" t="s">
        <v>100</v>
      </c>
      <c r="D16" s="141"/>
      <c r="E16" s="141"/>
      <c r="F16" s="141"/>
      <c r="G16" s="141"/>
      <c r="H16" s="141"/>
      <c r="I16" s="141"/>
      <c r="J16" s="141"/>
      <c r="K16" s="141"/>
    </row>
    <row r="17" spans="3:11" ht="28.5" customHeight="1">
      <c r="C17" s="138" t="s">
        <v>101</v>
      </c>
      <c r="D17" s="138"/>
      <c r="E17" s="138"/>
      <c r="F17" s="138"/>
      <c r="G17" s="138"/>
      <c r="H17" s="138"/>
      <c r="I17" s="138"/>
      <c r="J17" s="138"/>
      <c r="K17" s="138"/>
    </row>
    <row r="18" spans="3:11" ht="27" customHeight="1">
      <c r="C18" s="138" t="s">
        <v>95</v>
      </c>
      <c r="D18" s="138"/>
      <c r="E18" s="138"/>
      <c r="F18" s="138"/>
      <c r="G18" s="138"/>
      <c r="H18" s="138"/>
      <c r="I18" s="138"/>
      <c r="J18" s="138"/>
      <c r="K18" s="138"/>
    </row>
    <row r="19" spans="3:11" ht="27" customHeight="1">
      <c r="C19" s="138" t="s">
        <v>96</v>
      </c>
      <c r="D19" s="138"/>
      <c r="E19" s="138"/>
      <c r="F19" s="138"/>
      <c r="G19" s="138"/>
      <c r="H19" s="138"/>
      <c r="I19" s="138"/>
      <c r="J19" s="138"/>
      <c r="K19" s="138"/>
    </row>
    <row r="20" spans="3:11" ht="27" customHeight="1">
      <c r="C20" s="138" t="s">
        <v>97</v>
      </c>
      <c r="D20" s="138"/>
      <c r="E20" s="138"/>
      <c r="F20" s="138"/>
      <c r="G20" s="138"/>
      <c r="H20" s="138"/>
      <c r="I20" s="138"/>
      <c r="J20" s="138"/>
      <c r="K20" s="138"/>
    </row>
    <row r="21" spans="2:11" ht="27.75" customHeight="1">
      <c r="B21" s="139" t="s">
        <v>102</v>
      </c>
      <c r="C21" s="138"/>
      <c r="D21" s="138"/>
      <c r="E21" s="138"/>
      <c r="F21" s="138"/>
      <c r="G21" s="138"/>
      <c r="H21" s="138"/>
      <c r="I21" s="138"/>
      <c r="J21" s="138"/>
      <c r="K21" s="138"/>
    </row>
    <row r="23" spans="4:6" ht="12.75">
      <c r="D23" s="118" t="s">
        <v>103</v>
      </c>
      <c r="E23" s="119"/>
      <c r="F23" s="120"/>
    </row>
  </sheetData>
  <sheetProtection/>
  <mergeCells count="13">
    <mergeCell ref="C18:K18"/>
    <mergeCell ref="C19:K19"/>
    <mergeCell ref="C20:K20"/>
    <mergeCell ref="D2:I2"/>
    <mergeCell ref="B4:K4"/>
    <mergeCell ref="B7:K7"/>
    <mergeCell ref="B8:K8"/>
    <mergeCell ref="B21:K21"/>
    <mergeCell ref="B10:K10"/>
    <mergeCell ref="B11:K11"/>
    <mergeCell ref="B14:K14"/>
    <mergeCell ref="C16:K16"/>
    <mergeCell ref="C17:K17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B2:AD145"/>
  <sheetViews>
    <sheetView showGridLines="0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2.875" style="0" customWidth="1"/>
    <col min="2" max="2" width="6.25390625" style="35" customWidth="1"/>
    <col min="3" max="3" width="11.375" style="13" customWidth="1"/>
    <col min="4" max="4" width="8.875" style="13" customWidth="1"/>
    <col min="5" max="5" width="11.875" style="13" customWidth="1"/>
    <col min="6" max="6" width="9.875" style="82" customWidth="1"/>
    <col min="7" max="7" width="7.625" style="13" customWidth="1"/>
    <col min="8" max="8" width="14.25390625" style="13" customWidth="1"/>
    <col min="9" max="9" width="8.00390625" style="13" customWidth="1"/>
    <col min="10" max="10" width="15.25390625" style="13" customWidth="1"/>
    <col min="11" max="11" width="8.125" style="13" customWidth="1"/>
    <col min="12" max="12" width="12.375" style="13" customWidth="1"/>
    <col min="13" max="13" width="7.625" style="13" customWidth="1"/>
    <col min="14" max="14" width="11.25390625" style="82" customWidth="1"/>
    <col min="15" max="15" width="7.875" style="82" customWidth="1"/>
    <col min="16" max="16" width="11.25390625" style="82" customWidth="1"/>
    <col min="17" max="17" width="9.375" style="83" customWidth="1"/>
    <col min="18" max="18" width="21.00390625" style="82" customWidth="1"/>
    <col min="19" max="26" width="1.25" style="0" customWidth="1"/>
    <col min="28" max="28" width="13.625" style="0" customWidth="1"/>
    <col min="29" max="29" width="20.375" style="0" customWidth="1"/>
  </cols>
  <sheetData>
    <row r="1" ht="10.5" customHeight="1" thickBot="1"/>
    <row r="2" spans="2:29" ht="18.75" thickBot="1">
      <c r="B2" s="142" t="s">
        <v>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  <c r="AA2" s="147" t="s">
        <v>78</v>
      </c>
      <c r="AB2" s="148"/>
      <c r="AC2" s="149"/>
    </row>
    <row r="3" spans="2:29" ht="12.75" customHeight="1">
      <c r="B3" s="145" t="s">
        <v>85</v>
      </c>
      <c r="C3" s="156" t="s">
        <v>0</v>
      </c>
      <c r="D3" s="168" t="s">
        <v>1</v>
      </c>
      <c r="E3" s="168" t="s">
        <v>25</v>
      </c>
      <c r="F3" s="166" t="s">
        <v>52</v>
      </c>
      <c r="G3" s="160" t="s">
        <v>38</v>
      </c>
      <c r="H3" s="161"/>
      <c r="I3" s="162" t="s">
        <v>27</v>
      </c>
      <c r="J3" s="163"/>
      <c r="K3" s="162" t="s">
        <v>29</v>
      </c>
      <c r="L3" s="163"/>
      <c r="M3" s="158" t="s">
        <v>26</v>
      </c>
      <c r="N3" s="159"/>
      <c r="O3" s="158" t="s">
        <v>79</v>
      </c>
      <c r="P3" s="159"/>
      <c r="Q3" s="164" t="s">
        <v>55</v>
      </c>
      <c r="R3" s="165"/>
      <c r="AA3" s="150" t="s">
        <v>69</v>
      </c>
      <c r="AB3" s="152" t="s">
        <v>77</v>
      </c>
      <c r="AC3" s="154" t="s">
        <v>1</v>
      </c>
    </row>
    <row r="4" spans="2:29" ht="13.5" thickBot="1">
      <c r="B4" s="146"/>
      <c r="C4" s="157"/>
      <c r="D4" s="169"/>
      <c r="E4" s="169"/>
      <c r="F4" s="167"/>
      <c r="G4" s="52" t="s">
        <v>54</v>
      </c>
      <c r="H4" s="53" t="s">
        <v>6</v>
      </c>
      <c r="I4" s="52" t="s">
        <v>54</v>
      </c>
      <c r="J4" s="53" t="s">
        <v>6</v>
      </c>
      <c r="K4" s="52" t="s">
        <v>54</v>
      </c>
      <c r="L4" s="53" t="s">
        <v>6</v>
      </c>
      <c r="M4" s="52" t="s">
        <v>54</v>
      </c>
      <c r="N4" s="53" t="s">
        <v>6</v>
      </c>
      <c r="O4" s="52" t="s">
        <v>54</v>
      </c>
      <c r="P4" s="53" t="s">
        <v>6</v>
      </c>
      <c r="Q4" s="65" t="s">
        <v>57</v>
      </c>
      <c r="R4" s="114" t="s">
        <v>56</v>
      </c>
      <c r="T4" s="17"/>
      <c r="U4" s="17"/>
      <c r="V4" s="17"/>
      <c r="W4" s="17"/>
      <c r="X4" s="17"/>
      <c r="AA4" s="151"/>
      <c r="AB4" s="153"/>
      <c r="AC4" s="155"/>
    </row>
    <row r="5" spans="2:29" s="54" customFormat="1" ht="39" hidden="1" thickBot="1">
      <c r="B5" s="44" t="s">
        <v>0</v>
      </c>
      <c r="C5" s="84"/>
      <c r="D5" s="85" t="s">
        <v>1</v>
      </c>
      <c r="E5" s="85" t="s">
        <v>48</v>
      </c>
      <c r="F5" s="86" t="s">
        <v>53</v>
      </c>
      <c r="G5" s="85" t="s">
        <v>39</v>
      </c>
      <c r="H5" s="87" t="s">
        <v>59</v>
      </c>
      <c r="I5" s="85" t="s">
        <v>28</v>
      </c>
      <c r="J5" s="87" t="s">
        <v>58</v>
      </c>
      <c r="K5" s="87" t="s">
        <v>60</v>
      </c>
      <c r="L5" s="87" t="s">
        <v>61</v>
      </c>
      <c r="M5" s="87" t="s">
        <v>62</v>
      </c>
      <c r="N5" s="88" t="s">
        <v>63</v>
      </c>
      <c r="O5" s="89" t="s">
        <v>64</v>
      </c>
      <c r="P5" s="89" t="s">
        <v>65</v>
      </c>
      <c r="Q5" s="90" t="s">
        <v>69</v>
      </c>
      <c r="R5" s="89" t="s">
        <v>66</v>
      </c>
      <c r="T5" s="113"/>
      <c r="U5" s="113"/>
      <c r="V5" s="113"/>
      <c r="W5" s="113"/>
      <c r="X5" s="113"/>
      <c r="AA5" s="61"/>
      <c r="AB5" s="62"/>
      <c r="AC5" s="62"/>
    </row>
    <row r="6" spans="2:29" ht="3.75" customHeight="1">
      <c r="B6" s="30"/>
      <c r="C6" s="91"/>
      <c r="D6" s="91"/>
      <c r="E6" s="91"/>
      <c r="F6" s="92"/>
      <c r="G6" s="91"/>
      <c r="H6" s="91"/>
      <c r="I6" s="91"/>
      <c r="J6" s="91"/>
      <c r="K6" s="91"/>
      <c r="L6" s="91"/>
      <c r="M6" s="91"/>
      <c r="N6" s="92"/>
      <c r="O6" s="92"/>
      <c r="P6" s="92"/>
      <c r="Q6" s="93"/>
      <c r="R6" s="92"/>
      <c r="T6" s="17"/>
      <c r="U6" s="17"/>
      <c r="V6" s="17"/>
      <c r="W6" s="17"/>
      <c r="X6" s="17"/>
      <c r="AA6" s="63"/>
      <c r="AB6" s="63"/>
      <c r="AC6" s="63"/>
    </row>
    <row r="7" spans="2:30" ht="12.75">
      <c r="B7" s="76">
        <v>1</v>
      </c>
      <c r="C7" s="94" t="s">
        <v>123</v>
      </c>
      <c r="D7" s="94" t="s">
        <v>124</v>
      </c>
      <c r="E7" s="94" t="s">
        <v>125</v>
      </c>
      <c r="F7" s="94">
        <v>103203</v>
      </c>
      <c r="G7" s="94" t="s">
        <v>126</v>
      </c>
      <c r="H7" s="94" t="s">
        <v>127</v>
      </c>
      <c r="I7" s="94" t="s">
        <v>128</v>
      </c>
      <c r="J7" s="94" t="s">
        <v>129</v>
      </c>
      <c r="K7" s="94" t="s">
        <v>130</v>
      </c>
      <c r="L7" s="94" t="s">
        <v>131</v>
      </c>
      <c r="M7" s="94" t="s">
        <v>132</v>
      </c>
      <c r="N7" s="94" t="s">
        <v>133</v>
      </c>
      <c r="O7" s="94"/>
      <c r="P7" s="94"/>
      <c r="Q7" s="94">
        <v>212005</v>
      </c>
      <c r="R7" s="94" t="s">
        <v>134</v>
      </c>
      <c r="S7" s="112">
        <v>212005</v>
      </c>
      <c r="T7" s="17" t="e">
        <v>#N/A</v>
      </c>
      <c r="U7" s="17"/>
      <c r="V7" s="17"/>
      <c r="W7" s="17"/>
      <c r="X7" s="17"/>
      <c r="AA7" s="1">
        <v>212005</v>
      </c>
      <c r="AB7" s="1" t="s">
        <v>82</v>
      </c>
      <c r="AC7" s="1" t="s">
        <v>755</v>
      </c>
      <c r="AD7" t="e">
        <v>#N/A</v>
      </c>
    </row>
    <row r="8" spans="2:30" ht="12.75">
      <c r="B8" s="76">
        <v>2</v>
      </c>
      <c r="C8" s="94" t="s">
        <v>135</v>
      </c>
      <c r="D8" s="94" t="s">
        <v>136</v>
      </c>
      <c r="E8" s="94" t="s">
        <v>137</v>
      </c>
      <c r="F8" s="95" t="s">
        <v>138</v>
      </c>
      <c r="G8" s="94" t="s">
        <v>139</v>
      </c>
      <c r="H8" s="94" t="s">
        <v>140</v>
      </c>
      <c r="I8" s="94" t="s">
        <v>141</v>
      </c>
      <c r="J8" s="94" t="s">
        <v>142</v>
      </c>
      <c r="K8" s="94" t="s">
        <v>130</v>
      </c>
      <c r="L8" s="94" t="s">
        <v>131</v>
      </c>
      <c r="M8" s="94" t="s">
        <v>132</v>
      </c>
      <c r="N8" s="95" t="s">
        <v>133</v>
      </c>
      <c r="O8" s="95" t="s">
        <v>143</v>
      </c>
      <c r="P8" s="95" t="s">
        <v>143</v>
      </c>
      <c r="Q8" s="96">
        <v>212006</v>
      </c>
      <c r="R8" s="95" t="s">
        <v>144</v>
      </c>
      <c r="S8">
        <v>212006</v>
      </c>
      <c r="T8" s="17" t="e">
        <v>#N/A</v>
      </c>
      <c r="U8" s="17"/>
      <c r="V8" s="17"/>
      <c r="W8" s="17"/>
      <c r="X8" s="17"/>
      <c r="AA8" s="1">
        <v>212006</v>
      </c>
      <c r="AB8" s="1" t="s">
        <v>82</v>
      </c>
      <c r="AC8" s="1" t="s">
        <v>756</v>
      </c>
      <c r="AD8" t="e">
        <v>#N/A</v>
      </c>
    </row>
    <row r="9" spans="2:30" ht="12.75">
      <c r="B9" s="77">
        <v>3</v>
      </c>
      <c r="C9" s="97" t="s">
        <v>145</v>
      </c>
      <c r="D9" s="97" t="s">
        <v>136</v>
      </c>
      <c r="E9" s="97" t="s">
        <v>146</v>
      </c>
      <c r="F9" s="98" t="s">
        <v>147</v>
      </c>
      <c r="G9" s="97" t="s">
        <v>139</v>
      </c>
      <c r="H9" s="97" t="s">
        <v>140</v>
      </c>
      <c r="I9" s="97" t="s">
        <v>141</v>
      </c>
      <c r="J9" s="97" t="s">
        <v>142</v>
      </c>
      <c r="K9" s="97" t="s">
        <v>130</v>
      </c>
      <c r="L9" s="97" t="s">
        <v>131</v>
      </c>
      <c r="M9" s="97" t="s">
        <v>132</v>
      </c>
      <c r="N9" s="98" t="s">
        <v>133</v>
      </c>
      <c r="O9" s="98" t="s">
        <v>143</v>
      </c>
      <c r="P9" s="98" t="s">
        <v>143</v>
      </c>
      <c r="Q9" s="99">
        <v>212007</v>
      </c>
      <c r="R9" s="98" t="s">
        <v>148</v>
      </c>
      <c r="S9">
        <v>212007</v>
      </c>
      <c r="T9" t="e">
        <v>#N/A</v>
      </c>
      <c r="AA9" s="2">
        <v>212007</v>
      </c>
      <c r="AB9" s="2" t="s">
        <v>82</v>
      </c>
      <c r="AC9" s="2" t="s">
        <v>757</v>
      </c>
      <c r="AD9" t="e">
        <v>#N/A</v>
      </c>
    </row>
    <row r="10" spans="2:30" ht="12.75">
      <c r="B10" s="78">
        <v>4</v>
      </c>
      <c r="C10" s="100" t="s">
        <v>149</v>
      </c>
      <c r="D10" s="100" t="s">
        <v>150</v>
      </c>
      <c r="E10" s="100" t="s">
        <v>151</v>
      </c>
      <c r="F10" s="101" t="s">
        <v>152</v>
      </c>
      <c r="G10" s="100" t="s">
        <v>139</v>
      </c>
      <c r="H10" s="100" t="s">
        <v>140</v>
      </c>
      <c r="I10" s="100" t="s">
        <v>141</v>
      </c>
      <c r="J10" s="100" t="s">
        <v>142</v>
      </c>
      <c r="K10" s="100" t="s">
        <v>130</v>
      </c>
      <c r="L10" s="100" t="s">
        <v>131</v>
      </c>
      <c r="M10" s="100" t="s">
        <v>132</v>
      </c>
      <c r="N10" s="101" t="s">
        <v>133</v>
      </c>
      <c r="O10" s="101" t="s">
        <v>143</v>
      </c>
      <c r="P10" s="101" t="s">
        <v>143</v>
      </c>
      <c r="Q10" s="102">
        <v>212008</v>
      </c>
      <c r="R10" s="101" t="s">
        <v>153</v>
      </c>
      <c r="S10">
        <v>212008</v>
      </c>
      <c r="T10" t="e">
        <v>#N/A</v>
      </c>
      <c r="AA10" s="3">
        <v>212008</v>
      </c>
      <c r="AB10" s="3" t="s">
        <v>82</v>
      </c>
      <c r="AC10" s="3" t="s">
        <v>758</v>
      </c>
      <c r="AD10" t="e">
        <v>#N/A</v>
      </c>
    </row>
    <row r="11" spans="2:30" ht="12.75">
      <c r="B11" s="79">
        <v>5</v>
      </c>
      <c r="C11" s="103" t="s">
        <v>154</v>
      </c>
      <c r="D11" s="103" t="s">
        <v>155</v>
      </c>
      <c r="E11" s="103" t="s">
        <v>156</v>
      </c>
      <c r="F11" s="104" t="s">
        <v>157</v>
      </c>
      <c r="G11" s="103" t="s">
        <v>126</v>
      </c>
      <c r="H11" s="103" t="s">
        <v>127</v>
      </c>
      <c r="I11" s="103" t="s">
        <v>128</v>
      </c>
      <c r="J11" s="103" t="s">
        <v>129</v>
      </c>
      <c r="K11" s="103" t="s">
        <v>130</v>
      </c>
      <c r="L11" s="103" t="s">
        <v>131</v>
      </c>
      <c r="M11" s="103" t="s">
        <v>132</v>
      </c>
      <c r="N11" s="104" t="s">
        <v>133</v>
      </c>
      <c r="O11" s="104" t="s">
        <v>143</v>
      </c>
      <c r="P11" s="104" t="s">
        <v>143</v>
      </c>
      <c r="Q11" s="105">
        <v>212009</v>
      </c>
      <c r="R11" s="104" t="s">
        <v>158</v>
      </c>
      <c r="S11">
        <v>212009</v>
      </c>
      <c r="T11" t="e">
        <v>#N/A</v>
      </c>
      <c r="AA11" s="6">
        <v>212009</v>
      </c>
      <c r="AB11" s="6" t="s">
        <v>82</v>
      </c>
      <c r="AC11" s="6" t="s">
        <v>759</v>
      </c>
      <c r="AD11" t="e">
        <v>#N/A</v>
      </c>
    </row>
    <row r="12" spans="2:30" ht="12.75">
      <c r="B12" s="80">
        <v>6</v>
      </c>
      <c r="C12" s="106" t="s">
        <v>159</v>
      </c>
      <c r="D12" s="106" t="s">
        <v>160</v>
      </c>
      <c r="E12" s="106" t="s">
        <v>161</v>
      </c>
      <c r="F12" s="107" t="s">
        <v>162</v>
      </c>
      <c r="G12" s="106" t="s">
        <v>139</v>
      </c>
      <c r="H12" s="106" t="s">
        <v>140</v>
      </c>
      <c r="I12" s="106" t="s">
        <v>141</v>
      </c>
      <c r="J12" s="106" t="s">
        <v>142</v>
      </c>
      <c r="K12" s="106" t="s">
        <v>130</v>
      </c>
      <c r="L12" s="106" t="s">
        <v>131</v>
      </c>
      <c r="M12" s="106" t="s">
        <v>132</v>
      </c>
      <c r="N12" s="107" t="s">
        <v>133</v>
      </c>
      <c r="O12" s="107" t="s">
        <v>143</v>
      </c>
      <c r="P12" s="107" t="s">
        <v>143</v>
      </c>
      <c r="Q12" s="108">
        <v>212010</v>
      </c>
      <c r="R12" s="107" t="s">
        <v>163</v>
      </c>
      <c r="S12">
        <v>212010</v>
      </c>
      <c r="T12" t="e">
        <v>#N/A</v>
      </c>
      <c r="AA12" s="5">
        <v>212010</v>
      </c>
      <c r="AB12" s="5" t="s">
        <v>82</v>
      </c>
      <c r="AC12" s="5" t="s">
        <v>756</v>
      </c>
      <c r="AD12" t="e">
        <v>#N/A</v>
      </c>
    </row>
    <row r="13" spans="2:30" ht="12.75">
      <c r="B13" s="81">
        <v>7</v>
      </c>
      <c r="C13" s="109" t="s">
        <v>164</v>
      </c>
      <c r="D13" s="109" t="s">
        <v>165</v>
      </c>
      <c r="E13" s="109" t="s">
        <v>166</v>
      </c>
      <c r="F13" s="110" t="s">
        <v>167</v>
      </c>
      <c r="G13" s="109" t="s">
        <v>139</v>
      </c>
      <c r="H13" s="109" t="s">
        <v>140</v>
      </c>
      <c r="I13" s="109" t="s">
        <v>168</v>
      </c>
      <c r="J13" s="109" t="s">
        <v>169</v>
      </c>
      <c r="K13" s="109" t="s">
        <v>170</v>
      </c>
      <c r="L13" s="109" t="s">
        <v>171</v>
      </c>
      <c r="M13" s="109" t="s">
        <v>132</v>
      </c>
      <c r="N13" s="110" t="s">
        <v>133</v>
      </c>
      <c r="O13" s="110" t="s">
        <v>143</v>
      </c>
      <c r="P13" s="110" t="s">
        <v>143</v>
      </c>
      <c r="Q13" s="111">
        <v>212011</v>
      </c>
      <c r="R13" s="110" t="s">
        <v>172</v>
      </c>
      <c r="S13">
        <v>212011</v>
      </c>
      <c r="T13" t="e">
        <v>#N/A</v>
      </c>
      <c r="AA13" s="4">
        <v>212011</v>
      </c>
      <c r="AB13" s="4" t="s">
        <v>82</v>
      </c>
      <c r="AC13" s="4" t="s">
        <v>760</v>
      </c>
      <c r="AD13" t="e">
        <v>#N/A</v>
      </c>
    </row>
    <row r="14" spans="2:30" ht="12.75">
      <c r="B14" s="35">
        <v>8</v>
      </c>
      <c r="C14" s="13" t="s">
        <v>173</v>
      </c>
      <c r="D14" s="13" t="s">
        <v>160</v>
      </c>
      <c r="E14" s="13" t="s">
        <v>174</v>
      </c>
      <c r="F14" s="82" t="s">
        <v>175</v>
      </c>
      <c r="G14" s="13" t="s">
        <v>139</v>
      </c>
      <c r="H14" s="13" t="s">
        <v>140</v>
      </c>
      <c r="I14" s="13" t="s">
        <v>141</v>
      </c>
      <c r="J14" s="13" t="s">
        <v>142</v>
      </c>
      <c r="K14" s="13" t="s">
        <v>130</v>
      </c>
      <c r="L14" s="13" t="s">
        <v>131</v>
      </c>
      <c r="M14" s="13" t="s">
        <v>132</v>
      </c>
      <c r="N14" s="82" t="s">
        <v>133</v>
      </c>
      <c r="O14" s="82" t="s">
        <v>143</v>
      </c>
      <c r="P14" s="82" t="s">
        <v>143</v>
      </c>
      <c r="Q14" s="83">
        <v>212013</v>
      </c>
      <c r="R14" s="82" t="s">
        <v>176</v>
      </c>
      <c r="S14">
        <v>212013</v>
      </c>
      <c r="T14" t="e">
        <v>#N/A</v>
      </c>
      <c r="AA14" s="64">
        <v>212013</v>
      </c>
      <c r="AB14" s="64" t="s">
        <v>82</v>
      </c>
      <c r="AC14" s="64" t="s">
        <v>758</v>
      </c>
      <c r="AD14" t="e">
        <v>#N/A</v>
      </c>
    </row>
    <row r="15" spans="2:30" ht="12.75">
      <c r="B15" s="35">
        <v>9</v>
      </c>
      <c r="C15" s="13" t="s">
        <v>177</v>
      </c>
      <c r="D15" s="13" t="s">
        <v>178</v>
      </c>
      <c r="E15" s="13" t="s">
        <v>179</v>
      </c>
      <c r="F15" s="13">
        <v>103716</v>
      </c>
      <c r="G15" s="13" t="s">
        <v>139</v>
      </c>
      <c r="H15" s="13" t="s">
        <v>140</v>
      </c>
      <c r="I15" s="13" t="s">
        <v>141</v>
      </c>
      <c r="J15" s="13" t="s">
        <v>142</v>
      </c>
      <c r="K15" s="13" t="s">
        <v>130</v>
      </c>
      <c r="L15" s="13" t="s">
        <v>131</v>
      </c>
      <c r="M15" s="13" t="s">
        <v>132</v>
      </c>
      <c r="N15" s="13" t="s">
        <v>133</v>
      </c>
      <c r="O15" s="13"/>
      <c r="P15" s="13"/>
      <c r="Q15" s="13">
        <v>212052</v>
      </c>
      <c r="R15" s="13" t="s">
        <v>180</v>
      </c>
      <c r="S15">
        <v>212052</v>
      </c>
      <c r="T15" t="e">
        <v>#N/A</v>
      </c>
      <c r="AA15">
        <v>212052</v>
      </c>
      <c r="AB15" s="64" t="s">
        <v>82</v>
      </c>
      <c r="AC15" s="64" t="s">
        <v>761</v>
      </c>
      <c r="AD15" t="e">
        <v>#N/A</v>
      </c>
    </row>
    <row r="16" spans="2:30" ht="12.75">
      <c r="B16" s="35">
        <v>10</v>
      </c>
      <c r="C16" s="13" t="s">
        <v>181</v>
      </c>
      <c r="D16" s="13" t="s">
        <v>182</v>
      </c>
      <c r="E16" s="13" t="s">
        <v>183</v>
      </c>
      <c r="F16" s="82" t="s">
        <v>184</v>
      </c>
      <c r="G16" s="13" t="s">
        <v>139</v>
      </c>
      <c r="H16" s="13" t="s">
        <v>140</v>
      </c>
      <c r="I16" s="13" t="s">
        <v>141</v>
      </c>
      <c r="J16" s="13" t="s">
        <v>142</v>
      </c>
      <c r="K16" s="13" t="s">
        <v>130</v>
      </c>
      <c r="L16" s="13" t="s">
        <v>131</v>
      </c>
      <c r="M16" s="13" t="s">
        <v>132</v>
      </c>
      <c r="N16" s="82" t="s">
        <v>133</v>
      </c>
      <c r="O16" s="82" t="s">
        <v>143</v>
      </c>
      <c r="P16" s="82" t="s">
        <v>143</v>
      </c>
      <c r="Q16" s="83">
        <v>212053</v>
      </c>
      <c r="R16" s="82" t="s">
        <v>185</v>
      </c>
      <c r="S16">
        <v>212053</v>
      </c>
      <c r="T16" t="e">
        <v>#N/A</v>
      </c>
      <c r="AA16">
        <v>212053</v>
      </c>
      <c r="AB16" t="s">
        <v>82</v>
      </c>
      <c r="AC16" t="s">
        <v>758</v>
      </c>
      <c r="AD16" t="e">
        <v>#N/A</v>
      </c>
    </row>
    <row r="17" spans="2:30" ht="12.75">
      <c r="B17" s="35">
        <v>11</v>
      </c>
      <c r="C17" s="13" t="s">
        <v>186</v>
      </c>
      <c r="D17" s="13" t="s">
        <v>182</v>
      </c>
      <c r="E17" s="13" t="s">
        <v>187</v>
      </c>
      <c r="F17" s="82" t="s">
        <v>188</v>
      </c>
      <c r="G17" s="13" t="s">
        <v>139</v>
      </c>
      <c r="H17" s="13" t="s">
        <v>140</v>
      </c>
      <c r="I17" s="13" t="s">
        <v>141</v>
      </c>
      <c r="J17" s="13" t="s">
        <v>142</v>
      </c>
      <c r="K17" s="13" t="s">
        <v>130</v>
      </c>
      <c r="L17" s="13" t="s">
        <v>131</v>
      </c>
      <c r="M17" s="13" t="s">
        <v>132</v>
      </c>
      <c r="N17" s="82" t="s">
        <v>133</v>
      </c>
      <c r="O17" s="82" t="s">
        <v>143</v>
      </c>
      <c r="P17" s="82" t="s">
        <v>143</v>
      </c>
      <c r="Q17" s="83">
        <v>212074</v>
      </c>
      <c r="R17" s="82" t="s">
        <v>189</v>
      </c>
      <c r="S17">
        <v>212074</v>
      </c>
      <c r="T17" t="e">
        <v>#N/A</v>
      </c>
      <c r="AA17">
        <v>212074</v>
      </c>
      <c r="AB17" t="s">
        <v>82</v>
      </c>
      <c r="AC17" t="s">
        <v>762</v>
      </c>
      <c r="AD17" t="e">
        <v>#N/A</v>
      </c>
    </row>
    <row r="18" spans="2:30" ht="12.75">
      <c r="B18" s="35">
        <v>12</v>
      </c>
      <c r="C18" t="s">
        <v>190</v>
      </c>
      <c r="D18" s="35" t="s">
        <v>191</v>
      </c>
      <c r="E18" t="s">
        <v>192</v>
      </c>
      <c r="F18" s="35">
        <v>103048</v>
      </c>
      <c r="G18" t="s">
        <v>126</v>
      </c>
      <c r="H18" s="35" t="s">
        <v>127</v>
      </c>
      <c r="I18" t="s">
        <v>128</v>
      </c>
      <c r="J18" s="35" t="s">
        <v>129</v>
      </c>
      <c r="K18" t="s">
        <v>170</v>
      </c>
      <c r="L18" s="35" t="s">
        <v>171</v>
      </c>
      <c r="M18" t="s">
        <v>132</v>
      </c>
      <c r="N18" s="35" t="s">
        <v>133</v>
      </c>
      <c r="O18"/>
      <c r="P18" s="35"/>
      <c r="Q18">
        <v>212075</v>
      </c>
      <c r="R18" s="82" t="s">
        <v>193</v>
      </c>
      <c r="S18">
        <v>212075</v>
      </c>
      <c r="T18" t="e">
        <v>#N/A</v>
      </c>
      <c r="AA18">
        <v>212075</v>
      </c>
      <c r="AB18" t="s">
        <v>82</v>
      </c>
      <c r="AC18" t="s">
        <v>759</v>
      </c>
      <c r="AD18" t="e">
        <v>#N/A</v>
      </c>
    </row>
    <row r="19" spans="2:30" ht="12.75">
      <c r="B19" s="35">
        <v>13</v>
      </c>
      <c r="C19" s="13" t="s">
        <v>194</v>
      </c>
      <c r="D19" s="13" t="s">
        <v>195</v>
      </c>
      <c r="E19" s="13" t="s">
        <v>196</v>
      </c>
      <c r="F19" s="82" t="s">
        <v>197</v>
      </c>
      <c r="G19" s="13" t="s">
        <v>139</v>
      </c>
      <c r="H19" s="13" t="s">
        <v>140</v>
      </c>
      <c r="I19" s="13" t="s">
        <v>141</v>
      </c>
      <c r="J19" s="13" t="s">
        <v>142</v>
      </c>
      <c r="K19" s="13" t="s">
        <v>130</v>
      </c>
      <c r="L19" s="13" t="s">
        <v>131</v>
      </c>
      <c r="M19" s="13" t="s">
        <v>132</v>
      </c>
      <c r="N19" s="82" t="s">
        <v>133</v>
      </c>
      <c r="O19" s="82" t="s">
        <v>143</v>
      </c>
      <c r="P19" s="82" t="s">
        <v>143</v>
      </c>
      <c r="Q19" s="83">
        <v>212076</v>
      </c>
      <c r="R19" s="82" t="s">
        <v>198</v>
      </c>
      <c r="S19">
        <v>212076</v>
      </c>
      <c r="T19" t="e">
        <v>#N/A</v>
      </c>
      <c r="AA19">
        <v>212076</v>
      </c>
      <c r="AB19" t="s">
        <v>82</v>
      </c>
      <c r="AC19" t="s">
        <v>763</v>
      </c>
      <c r="AD19" t="e">
        <v>#N/A</v>
      </c>
    </row>
    <row r="20" spans="2:30" ht="12.75">
      <c r="B20" s="35">
        <v>14</v>
      </c>
      <c r="C20" s="13" t="s">
        <v>199</v>
      </c>
      <c r="D20" s="13" t="s">
        <v>200</v>
      </c>
      <c r="E20" s="13" t="s">
        <v>201</v>
      </c>
      <c r="F20" s="82" t="s">
        <v>202</v>
      </c>
      <c r="G20" s="13" t="s">
        <v>126</v>
      </c>
      <c r="H20" s="13" t="s">
        <v>127</v>
      </c>
      <c r="I20" s="13" t="s">
        <v>128</v>
      </c>
      <c r="J20" s="13" t="s">
        <v>129</v>
      </c>
      <c r="K20" s="13" t="s">
        <v>170</v>
      </c>
      <c r="L20" s="13" t="s">
        <v>171</v>
      </c>
      <c r="M20" s="13" t="s">
        <v>132</v>
      </c>
      <c r="N20" s="82" t="s">
        <v>133</v>
      </c>
      <c r="O20" s="82" t="s">
        <v>143</v>
      </c>
      <c r="P20" s="82" t="s">
        <v>143</v>
      </c>
      <c r="Q20" s="83">
        <v>212077</v>
      </c>
      <c r="R20" s="82" t="s">
        <v>203</v>
      </c>
      <c r="S20">
        <v>212077</v>
      </c>
      <c r="T20" t="e">
        <v>#N/A</v>
      </c>
      <c r="AA20">
        <v>212077</v>
      </c>
      <c r="AB20" t="s">
        <v>82</v>
      </c>
      <c r="AC20" t="s">
        <v>759</v>
      </c>
      <c r="AD20" t="e">
        <v>#N/A</v>
      </c>
    </row>
    <row r="21" spans="2:30" ht="12.75">
      <c r="B21" s="35">
        <v>15</v>
      </c>
      <c r="C21" s="13" t="s">
        <v>204</v>
      </c>
      <c r="D21" s="13" t="s">
        <v>205</v>
      </c>
      <c r="E21" s="13" t="s">
        <v>206</v>
      </c>
      <c r="F21" s="82" t="s">
        <v>207</v>
      </c>
      <c r="G21" s="13" t="s">
        <v>139</v>
      </c>
      <c r="H21" s="13" t="s">
        <v>140</v>
      </c>
      <c r="I21" s="13" t="s">
        <v>168</v>
      </c>
      <c r="J21" s="13" t="s">
        <v>169</v>
      </c>
      <c r="K21" s="13" t="s">
        <v>130</v>
      </c>
      <c r="L21" s="13" t="s">
        <v>131</v>
      </c>
      <c r="M21" s="13" t="s">
        <v>132</v>
      </c>
      <c r="N21" s="82" t="s">
        <v>133</v>
      </c>
      <c r="O21" s="82" t="s">
        <v>143</v>
      </c>
      <c r="P21" s="82" t="s">
        <v>143</v>
      </c>
      <c r="Q21" s="83">
        <v>212078</v>
      </c>
      <c r="R21" s="82" t="s">
        <v>208</v>
      </c>
      <c r="S21">
        <v>212078</v>
      </c>
      <c r="T21" t="e">
        <v>#N/A</v>
      </c>
      <c r="AA21">
        <v>212078</v>
      </c>
      <c r="AB21" t="s">
        <v>82</v>
      </c>
      <c r="AC21" t="s">
        <v>755</v>
      </c>
      <c r="AD21" t="e">
        <v>#N/A</v>
      </c>
    </row>
    <row r="22" spans="2:30" ht="12.75">
      <c r="B22" s="35">
        <v>16</v>
      </c>
      <c r="C22" s="13" t="s">
        <v>209</v>
      </c>
      <c r="D22" s="13" t="s">
        <v>210</v>
      </c>
      <c r="E22" s="13" t="s">
        <v>211</v>
      </c>
      <c r="F22" s="82" t="s">
        <v>212</v>
      </c>
      <c r="G22" s="13" t="s">
        <v>139</v>
      </c>
      <c r="H22" s="13" t="s">
        <v>140</v>
      </c>
      <c r="I22" s="13" t="s">
        <v>141</v>
      </c>
      <c r="J22" s="13" t="s">
        <v>142</v>
      </c>
      <c r="K22" s="13" t="s">
        <v>130</v>
      </c>
      <c r="L22" s="13" t="s">
        <v>131</v>
      </c>
      <c r="M22" s="13" t="s">
        <v>132</v>
      </c>
      <c r="N22" s="82" t="s">
        <v>133</v>
      </c>
      <c r="O22" s="82" t="s">
        <v>143</v>
      </c>
      <c r="P22" s="82" t="s">
        <v>143</v>
      </c>
      <c r="Q22" s="83">
        <v>212079</v>
      </c>
      <c r="R22" s="82" t="s">
        <v>213</v>
      </c>
      <c r="S22">
        <v>212079</v>
      </c>
      <c r="T22" t="e">
        <v>#N/A</v>
      </c>
      <c r="AA22">
        <v>212079</v>
      </c>
      <c r="AB22" t="s">
        <v>82</v>
      </c>
      <c r="AC22" t="s">
        <v>764</v>
      </c>
      <c r="AD22" t="e">
        <v>#N/A</v>
      </c>
    </row>
    <row r="23" spans="2:30" ht="12.75">
      <c r="B23" s="35">
        <v>17</v>
      </c>
      <c r="C23" s="13" t="s">
        <v>214</v>
      </c>
      <c r="D23" s="13" t="s">
        <v>215</v>
      </c>
      <c r="E23" s="13" t="s">
        <v>216</v>
      </c>
      <c r="F23" s="82" t="s">
        <v>217</v>
      </c>
      <c r="G23" s="13" t="s">
        <v>139</v>
      </c>
      <c r="H23" s="13" t="s">
        <v>140</v>
      </c>
      <c r="I23" s="13" t="s">
        <v>168</v>
      </c>
      <c r="J23" s="13" t="s">
        <v>169</v>
      </c>
      <c r="K23" s="13" t="s">
        <v>130</v>
      </c>
      <c r="L23" s="13" t="s">
        <v>131</v>
      </c>
      <c r="M23" s="13" t="s">
        <v>132</v>
      </c>
      <c r="N23" s="82" t="s">
        <v>133</v>
      </c>
      <c r="O23" s="82" t="s">
        <v>143</v>
      </c>
      <c r="P23" s="82" t="s">
        <v>143</v>
      </c>
      <c r="Q23" s="83">
        <v>212080</v>
      </c>
      <c r="R23" s="82" t="s">
        <v>218</v>
      </c>
      <c r="S23">
        <v>212080</v>
      </c>
      <c r="T23" t="e">
        <v>#N/A</v>
      </c>
      <c r="AA23">
        <v>212080</v>
      </c>
      <c r="AB23" t="s">
        <v>82</v>
      </c>
      <c r="AC23" t="s">
        <v>765</v>
      </c>
      <c r="AD23" t="e">
        <v>#N/A</v>
      </c>
    </row>
    <row r="24" spans="2:30" ht="12.75">
      <c r="B24" s="35">
        <v>18</v>
      </c>
      <c r="C24" s="13" t="s">
        <v>219</v>
      </c>
      <c r="D24" s="13" t="s">
        <v>220</v>
      </c>
      <c r="E24" s="13" t="s">
        <v>221</v>
      </c>
      <c r="F24" s="82" t="s">
        <v>222</v>
      </c>
      <c r="G24" s="13" t="s">
        <v>126</v>
      </c>
      <c r="H24" s="13" t="s">
        <v>127</v>
      </c>
      <c r="I24" s="13" t="s">
        <v>128</v>
      </c>
      <c r="J24" s="13" t="s">
        <v>129</v>
      </c>
      <c r="K24" s="13" t="s">
        <v>130</v>
      </c>
      <c r="L24" s="13" t="s">
        <v>131</v>
      </c>
      <c r="M24" s="13" t="s">
        <v>132</v>
      </c>
      <c r="N24" s="82" t="s">
        <v>133</v>
      </c>
      <c r="O24" s="82" t="s">
        <v>143</v>
      </c>
      <c r="P24" s="82" t="s">
        <v>143</v>
      </c>
      <c r="Q24" s="83">
        <v>212130</v>
      </c>
      <c r="R24" s="82" t="s">
        <v>223</v>
      </c>
      <c r="S24">
        <v>212130</v>
      </c>
      <c r="T24" t="e">
        <v>#N/A</v>
      </c>
      <c r="AA24">
        <v>212130</v>
      </c>
      <c r="AB24" t="s">
        <v>82</v>
      </c>
      <c r="AC24" t="s">
        <v>759</v>
      </c>
      <c r="AD24" t="e">
        <v>#N/A</v>
      </c>
    </row>
    <row r="25" spans="2:30" ht="12.75">
      <c r="B25" s="35">
        <v>19</v>
      </c>
      <c r="C25" s="13" t="s">
        <v>224</v>
      </c>
      <c r="D25" s="13" t="s">
        <v>225</v>
      </c>
      <c r="E25" s="13" t="s">
        <v>226</v>
      </c>
      <c r="F25" s="82" t="s">
        <v>227</v>
      </c>
      <c r="G25" s="13" t="s">
        <v>126</v>
      </c>
      <c r="H25" s="13" t="s">
        <v>127</v>
      </c>
      <c r="I25" s="13" t="s">
        <v>128</v>
      </c>
      <c r="J25" s="13" t="s">
        <v>129</v>
      </c>
      <c r="K25" s="13" t="s">
        <v>170</v>
      </c>
      <c r="L25" s="13" t="s">
        <v>171</v>
      </c>
      <c r="M25" s="13" t="s">
        <v>132</v>
      </c>
      <c r="N25" s="82" t="s">
        <v>133</v>
      </c>
      <c r="O25" s="82" t="s">
        <v>143</v>
      </c>
      <c r="P25" s="82" t="s">
        <v>143</v>
      </c>
      <c r="Q25" s="83">
        <v>212131</v>
      </c>
      <c r="R25" s="82" t="s">
        <v>228</v>
      </c>
      <c r="S25">
        <v>212131</v>
      </c>
      <c r="T25" t="e">
        <v>#N/A</v>
      </c>
      <c r="AA25">
        <v>212131</v>
      </c>
      <c r="AB25" t="s">
        <v>82</v>
      </c>
      <c r="AC25" t="s">
        <v>759</v>
      </c>
      <c r="AD25" t="e">
        <v>#N/A</v>
      </c>
    </row>
    <row r="26" spans="2:30" ht="12.75">
      <c r="B26" s="35">
        <v>20</v>
      </c>
      <c r="C26" s="13" t="s">
        <v>229</v>
      </c>
      <c r="D26" s="13" t="s">
        <v>230</v>
      </c>
      <c r="E26" s="13" t="s">
        <v>231</v>
      </c>
      <c r="F26" s="82" t="s">
        <v>232</v>
      </c>
      <c r="G26" s="13" t="s">
        <v>139</v>
      </c>
      <c r="H26" s="13" t="s">
        <v>140</v>
      </c>
      <c r="I26" s="13" t="s">
        <v>168</v>
      </c>
      <c r="J26" s="13" t="s">
        <v>169</v>
      </c>
      <c r="K26" s="13" t="s">
        <v>130</v>
      </c>
      <c r="L26" s="13" t="s">
        <v>131</v>
      </c>
      <c r="M26" s="13" t="s">
        <v>132</v>
      </c>
      <c r="N26" s="82" t="s">
        <v>133</v>
      </c>
      <c r="O26" s="82" t="s">
        <v>143</v>
      </c>
      <c r="P26" s="82" t="s">
        <v>143</v>
      </c>
      <c r="Q26" s="83">
        <v>212132</v>
      </c>
      <c r="R26" s="82" t="s">
        <v>233</v>
      </c>
      <c r="S26">
        <v>212132</v>
      </c>
      <c r="T26" t="e">
        <v>#N/A</v>
      </c>
      <c r="AA26">
        <v>212132</v>
      </c>
      <c r="AC26" t="s">
        <v>766</v>
      </c>
      <c r="AD26" t="e">
        <v>#N/A</v>
      </c>
    </row>
    <row r="27" spans="2:30" ht="12.75">
      <c r="B27" s="35">
        <v>21</v>
      </c>
      <c r="C27" s="13" t="s">
        <v>234</v>
      </c>
      <c r="D27" s="13" t="s">
        <v>178</v>
      </c>
      <c r="E27" s="13" t="s">
        <v>235</v>
      </c>
      <c r="F27" s="82" t="s">
        <v>236</v>
      </c>
      <c r="G27" s="13" t="s">
        <v>139</v>
      </c>
      <c r="H27" s="13" t="s">
        <v>140</v>
      </c>
      <c r="I27" s="13" t="s">
        <v>168</v>
      </c>
      <c r="J27" s="13" t="s">
        <v>169</v>
      </c>
      <c r="K27" s="13" t="s">
        <v>130</v>
      </c>
      <c r="L27" s="13" t="s">
        <v>131</v>
      </c>
      <c r="M27" s="13" t="s">
        <v>132</v>
      </c>
      <c r="N27" s="82" t="s">
        <v>133</v>
      </c>
      <c r="O27" s="82" t="s">
        <v>143</v>
      </c>
      <c r="P27" s="82" t="s">
        <v>143</v>
      </c>
      <c r="Q27" s="83">
        <v>212133</v>
      </c>
      <c r="R27" s="82" t="s">
        <v>237</v>
      </c>
      <c r="S27">
        <v>212133</v>
      </c>
      <c r="T27" t="e">
        <v>#N/A</v>
      </c>
      <c r="AA27">
        <v>212133</v>
      </c>
      <c r="AB27" t="s">
        <v>82</v>
      </c>
      <c r="AC27" t="s">
        <v>767</v>
      </c>
      <c r="AD27" t="e">
        <v>#N/A</v>
      </c>
    </row>
    <row r="28" spans="2:30" ht="12.75">
      <c r="B28" s="35">
        <v>22</v>
      </c>
      <c r="C28" s="13" t="s">
        <v>238</v>
      </c>
      <c r="D28" s="13" t="s">
        <v>239</v>
      </c>
      <c r="E28" s="13" t="s">
        <v>240</v>
      </c>
      <c r="F28" s="82" t="s">
        <v>241</v>
      </c>
      <c r="G28" s="13" t="s">
        <v>139</v>
      </c>
      <c r="H28" s="13" t="s">
        <v>140</v>
      </c>
      <c r="I28" s="13" t="s">
        <v>141</v>
      </c>
      <c r="J28" s="13" t="s">
        <v>142</v>
      </c>
      <c r="K28" s="13" t="s">
        <v>130</v>
      </c>
      <c r="L28" s="13" t="s">
        <v>131</v>
      </c>
      <c r="M28" s="13" t="s">
        <v>132</v>
      </c>
      <c r="N28" s="82" t="s">
        <v>133</v>
      </c>
      <c r="O28" s="82" t="s">
        <v>143</v>
      </c>
      <c r="P28" s="82" t="s">
        <v>143</v>
      </c>
      <c r="Q28" s="83">
        <v>212134</v>
      </c>
      <c r="R28" s="82" t="s">
        <v>242</v>
      </c>
      <c r="S28">
        <v>212134</v>
      </c>
      <c r="T28" t="e">
        <v>#N/A</v>
      </c>
      <c r="AA28">
        <v>212134</v>
      </c>
      <c r="AB28" t="s">
        <v>82</v>
      </c>
      <c r="AC28" t="s">
        <v>758</v>
      </c>
      <c r="AD28" t="e">
        <v>#N/A</v>
      </c>
    </row>
    <row r="29" spans="2:30" ht="12.75">
      <c r="B29" s="35">
        <v>23</v>
      </c>
      <c r="C29" s="13" t="s">
        <v>243</v>
      </c>
      <c r="D29" s="13" t="s">
        <v>244</v>
      </c>
      <c r="E29" s="13" t="s">
        <v>245</v>
      </c>
      <c r="F29" s="82" t="s">
        <v>246</v>
      </c>
      <c r="G29" s="13" t="s">
        <v>139</v>
      </c>
      <c r="H29" s="13" t="s">
        <v>140</v>
      </c>
      <c r="I29" s="13" t="s">
        <v>141</v>
      </c>
      <c r="J29" s="13" t="s">
        <v>142</v>
      </c>
      <c r="K29" s="13" t="s">
        <v>130</v>
      </c>
      <c r="L29" s="13" t="s">
        <v>131</v>
      </c>
      <c r="M29" s="13" t="s">
        <v>132</v>
      </c>
      <c r="N29" s="82" t="s">
        <v>133</v>
      </c>
      <c r="O29" s="82" t="s">
        <v>143</v>
      </c>
      <c r="P29" s="82" t="s">
        <v>143</v>
      </c>
      <c r="Q29" s="83">
        <v>212135</v>
      </c>
      <c r="R29" s="82" t="s">
        <v>247</v>
      </c>
      <c r="S29">
        <v>212135</v>
      </c>
      <c r="T29" t="e">
        <v>#N/A</v>
      </c>
      <c r="AA29">
        <v>212135</v>
      </c>
      <c r="AB29" t="s">
        <v>82</v>
      </c>
      <c r="AC29" t="s">
        <v>768</v>
      </c>
      <c r="AD29" t="e">
        <v>#N/A</v>
      </c>
    </row>
    <row r="30" spans="2:30" ht="12.75">
      <c r="B30" s="35">
        <v>24</v>
      </c>
      <c r="C30" s="13" t="s">
        <v>248</v>
      </c>
      <c r="D30" s="13" t="s">
        <v>160</v>
      </c>
      <c r="E30" s="13" t="s">
        <v>249</v>
      </c>
      <c r="F30" s="82" t="s">
        <v>250</v>
      </c>
      <c r="G30" s="13" t="s">
        <v>139</v>
      </c>
      <c r="H30" s="13" t="s">
        <v>140</v>
      </c>
      <c r="I30" s="13" t="s">
        <v>141</v>
      </c>
      <c r="J30" s="13" t="s">
        <v>142</v>
      </c>
      <c r="K30" s="13" t="s">
        <v>130</v>
      </c>
      <c r="L30" s="13" t="s">
        <v>131</v>
      </c>
      <c r="M30" s="13" t="s">
        <v>132</v>
      </c>
      <c r="N30" s="82" t="s">
        <v>133</v>
      </c>
      <c r="O30" s="82" t="s">
        <v>143</v>
      </c>
      <c r="P30" s="82" t="s">
        <v>143</v>
      </c>
      <c r="Q30" s="83">
        <v>212136</v>
      </c>
      <c r="R30" s="82" t="s">
        <v>251</v>
      </c>
      <c r="S30">
        <v>212136</v>
      </c>
      <c r="T30" t="e">
        <v>#N/A</v>
      </c>
      <c r="AA30">
        <v>212136</v>
      </c>
      <c r="AB30" t="s">
        <v>82</v>
      </c>
      <c r="AC30" t="s">
        <v>756</v>
      </c>
      <c r="AD30" t="e">
        <v>#N/A</v>
      </c>
    </row>
    <row r="31" spans="2:30" ht="12.75">
      <c r="B31" s="35">
        <v>25</v>
      </c>
      <c r="C31" s="13" t="s">
        <v>252</v>
      </c>
      <c r="D31" s="13" t="s">
        <v>253</v>
      </c>
      <c r="E31" s="13" t="s">
        <v>254</v>
      </c>
      <c r="F31" s="82" t="s">
        <v>255</v>
      </c>
      <c r="G31" s="13" t="s">
        <v>139</v>
      </c>
      <c r="H31" s="13" t="s">
        <v>140</v>
      </c>
      <c r="I31" s="13" t="s">
        <v>141</v>
      </c>
      <c r="J31" s="13" t="s">
        <v>142</v>
      </c>
      <c r="K31" s="13" t="s">
        <v>130</v>
      </c>
      <c r="L31" s="13" t="s">
        <v>131</v>
      </c>
      <c r="M31" s="13" t="s">
        <v>132</v>
      </c>
      <c r="N31" s="82" t="s">
        <v>133</v>
      </c>
      <c r="O31" s="82" t="s">
        <v>143</v>
      </c>
      <c r="P31" s="82" t="s">
        <v>143</v>
      </c>
      <c r="Q31" s="83">
        <v>212137</v>
      </c>
      <c r="R31" s="82" t="s">
        <v>256</v>
      </c>
      <c r="S31">
        <v>212137</v>
      </c>
      <c r="T31" t="e">
        <v>#N/A</v>
      </c>
      <c r="AA31">
        <v>212137</v>
      </c>
      <c r="AB31" t="s">
        <v>82</v>
      </c>
      <c r="AC31" t="s">
        <v>769</v>
      </c>
      <c r="AD31" t="e">
        <v>#N/A</v>
      </c>
    </row>
    <row r="32" spans="2:30" ht="12.75">
      <c r="B32" s="35">
        <v>26</v>
      </c>
      <c r="C32" s="13" t="s">
        <v>257</v>
      </c>
      <c r="D32" s="13" t="s">
        <v>258</v>
      </c>
      <c r="E32" s="13" t="s">
        <v>259</v>
      </c>
      <c r="F32" s="82" t="s">
        <v>260</v>
      </c>
      <c r="G32" s="13" t="s">
        <v>139</v>
      </c>
      <c r="H32" s="13" t="s">
        <v>140</v>
      </c>
      <c r="I32" s="13" t="s">
        <v>141</v>
      </c>
      <c r="J32" s="13" t="s">
        <v>142</v>
      </c>
      <c r="K32" s="13" t="s">
        <v>130</v>
      </c>
      <c r="L32" s="13" t="s">
        <v>131</v>
      </c>
      <c r="M32" s="13" t="s">
        <v>132</v>
      </c>
      <c r="N32" s="82" t="s">
        <v>133</v>
      </c>
      <c r="O32" s="82" t="s">
        <v>143</v>
      </c>
      <c r="P32" s="82" t="s">
        <v>143</v>
      </c>
      <c r="Q32" s="83">
        <v>212138</v>
      </c>
      <c r="R32" s="82" t="s">
        <v>261</v>
      </c>
      <c r="S32">
        <v>212138</v>
      </c>
      <c r="T32" t="e">
        <v>#N/A</v>
      </c>
      <c r="AA32">
        <v>212138</v>
      </c>
      <c r="AB32" t="s">
        <v>82</v>
      </c>
      <c r="AC32" t="s">
        <v>758</v>
      </c>
      <c r="AD32" t="e">
        <v>#N/A</v>
      </c>
    </row>
    <row r="33" spans="2:30" ht="12.75">
      <c r="B33" s="35">
        <v>27</v>
      </c>
      <c r="C33" s="13" t="s">
        <v>262</v>
      </c>
      <c r="D33" s="13" t="s">
        <v>178</v>
      </c>
      <c r="E33" s="13" t="s">
        <v>263</v>
      </c>
      <c r="F33" s="82" t="s">
        <v>264</v>
      </c>
      <c r="G33" s="13" t="s">
        <v>139</v>
      </c>
      <c r="H33" s="13" t="s">
        <v>140</v>
      </c>
      <c r="I33" s="13" t="s">
        <v>141</v>
      </c>
      <c r="J33" s="13" t="s">
        <v>142</v>
      </c>
      <c r="K33" s="13" t="s">
        <v>130</v>
      </c>
      <c r="L33" s="13" t="s">
        <v>131</v>
      </c>
      <c r="M33" s="13" t="s">
        <v>132</v>
      </c>
      <c r="N33" s="82" t="s">
        <v>133</v>
      </c>
      <c r="O33" s="82" t="s">
        <v>143</v>
      </c>
      <c r="P33" s="82" t="s">
        <v>143</v>
      </c>
      <c r="Q33" s="83">
        <v>212139</v>
      </c>
      <c r="R33" s="82" t="s">
        <v>265</v>
      </c>
      <c r="S33">
        <v>212139</v>
      </c>
      <c r="T33" t="e">
        <v>#N/A</v>
      </c>
      <c r="AA33">
        <v>212139</v>
      </c>
      <c r="AB33" t="s">
        <v>82</v>
      </c>
      <c r="AC33" t="s">
        <v>756</v>
      </c>
      <c r="AD33" t="e">
        <v>#N/A</v>
      </c>
    </row>
    <row r="34" spans="2:30" ht="12.75">
      <c r="B34" s="35">
        <v>28</v>
      </c>
      <c r="C34" s="13" t="s">
        <v>266</v>
      </c>
      <c r="D34" s="13" t="s">
        <v>178</v>
      </c>
      <c r="E34" s="13" t="s">
        <v>267</v>
      </c>
      <c r="F34" s="82" t="s">
        <v>268</v>
      </c>
      <c r="G34" s="13" t="s">
        <v>126</v>
      </c>
      <c r="H34" s="13" t="s">
        <v>127</v>
      </c>
      <c r="I34" s="13" t="s">
        <v>128</v>
      </c>
      <c r="J34" s="13" t="s">
        <v>129</v>
      </c>
      <c r="K34" s="13" t="s">
        <v>170</v>
      </c>
      <c r="L34" s="13" t="s">
        <v>171</v>
      </c>
      <c r="M34" s="13" t="s">
        <v>132</v>
      </c>
      <c r="N34" s="82" t="s">
        <v>133</v>
      </c>
      <c r="O34" s="82" t="s">
        <v>143</v>
      </c>
      <c r="P34" s="82" t="s">
        <v>143</v>
      </c>
      <c r="Q34" s="83">
        <v>212140</v>
      </c>
      <c r="R34" s="82" t="s">
        <v>269</v>
      </c>
      <c r="S34">
        <v>212140</v>
      </c>
      <c r="T34" t="e">
        <v>#N/A</v>
      </c>
      <c r="AA34">
        <v>212140</v>
      </c>
      <c r="AB34" t="s">
        <v>82</v>
      </c>
      <c r="AC34" t="s">
        <v>755</v>
      </c>
      <c r="AD34" t="e">
        <v>#N/A</v>
      </c>
    </row>
    <row r="35" spans="2:30" ht="12.75">
      <c r="B35" s="35">
        <v>29</v>
      </c>
      <c r="C35" s="13" t="s">
        <v>270</v>
      </c>
      <c r="D35" s="13" t="s">
        <v>210</v>
      </c>
      <c r="E35" s="13" t="s">
        <v>271</v>
      </c>
      <c r="F35" s="82" t="s">
        <v>272</v>
      </c>
      <c r="G35" s="13" t="s">
        <v>139</v>
      </c>
      <c r="H35" s="13" t="s">
        <v>140</v>
      </c>
      <c r="I35" s="13" t="s">
        <v>141</v>
      </c>
      <c r="J35" s="13" t="s">
        <v>142</v>
      </c>
      <c r="K35" s="13" t="s">
        <v>130</v>
      </c>
      <c r="L35" s="13" t="s">
        <v>131</v>
      </c>
      <c r="M35" s="13" t="s">
        <v>132</v>
      </c>
      <c r="N35" s="82" t="s">
        <v>133</v>
      </c>
      <c r="O35" s="82" t="s">
        <v>143</v>
      </c>
      <c r="P35" s="82" t="s">
        <v>143</v>
      </c>
      <c r="Q35" s="83">
        <v>212141</v>
      </c>
      <c r="R35" s="82" t="s">
        <v>273</v>
      </c>
      <c r="S35">
        <v>212141</v>
      </c>
      <c r="T35" t="e">
        <v>#N/A</v>
      </c>
      <c r="AA35">
        <v>212141</v>
      </c>
      <c r="AB35" t="s">
        <v>82</v>
      </c>
      <c r="AC35" t="s">
        <v>758</v>
      </c>
      <c r="AD35" t="e">
        <v>#N/A</v>
      </c>
    </row>
    <row r="36" spans="2:30" ht="12.75">
      <c r="B36" s="35">
        <v>30</v>
      </c>
      <c r="C36" s="13" t="s">
        <v>274</v>
      </c>
      <c r="D36" s="13" t="s">
        <v>275</v>
      </c>
      <c r="E36" s="13" t="s">
        <v>276</v>
      </c>
      <c r="F36" s="82" t="s">
        <v>277</v>
      </c>
      <c r="G36" s="13" t="s">
        <v>139</v>
      </c>
      <c r="H36" s="13" t="s">
        <v>140</v>
      </c>
      <c r="I36" s="13" t="s">
        <v>141</v>
      </c>
      <c r="J36" s="13" t="s">
        <v>142</v>
      </c>
      <c r="K36" s="13" t="s">
        <v>130</v>
      </c>
      <c r="L36" s="13" t="s">
        <v>131</v>
      </c>
      <c r="M36" s="13" t="s">
        <v>132</v>
      </c>
      <c r="N36" s="82" t="s">
        <v>133</v>
      </c>
      <c r="O36" s="82" t="s">
        <v>143</v>
      </c>
      <c r="P36" s="82" t="s">
        <v>143</v>
      </c>
      <c r="Q36" s="83">
        <v>212142</v>
      </c>
      <c r="R36" s="82" t="s">
        <v>278</v>
      </c>
      <c r="S36">
        <v>212142</v>
      </c>
      <c r="T36" t="e">
        <v>#N/A</v>
      </c>
      <c r="AA36">
        <v>212142</v>
      </c>
      <c r="AB36" t="s">
        <v>82</v>
      </c>
      <c r="AC36" t="s">
        <v>756</v>
      </c>
      <c r="AD36" t="e">
        <v>#N/A</v>
      </c>
    </row>
    <row r="37" spans="2:30" ht="12.75">
      <c r="B37" s="35">
        <v>31</v>
      </c>
      <c r="C37" s="13" t="s">
        <v>279</v>
      </c>
      <c r="D37" s="13" t="s">
        <v>280</v>
      </c>
      <c r="E37" s="13" t="s">
        <v>281</v>
      </c>
      <c r="F37" s="82" t="s">
        <v>282</v>
      </c>
      <c r="G37" s="13" t="s">
        <v>139</v>
      </c>
      <c r="H37" s="13" t="s">
        <v>140</v>
      </c>
      <c r="I37" s="13" t="s">
        <v>141</v>
      </c>
      <c r="J37" s="13" t="s">
        <v>142</v>
      </c>
      <c r="K37" s="13" t="s">
        <v>130</v>
      </c>
      <c r="L37" s="13" t="s">
        <v>131</v>
      </c>
      <c r="M37" s="13" t="s">
        <v>132</v>
      </c>
      <c r="N37" s="82" t="s">
        <v>133</v>
      </c>
      <c r="O37" s="82" t="s">
        <v>143</v>
      </c>
      <c r="P37" s="82" t="s">
        <v>143</v>
      </c>
      <c r="Q37" s="83">
        <v>212143</v>
      </c>
      <c r="R37" s="82" t="s">
        <v>283</v>
      </c>
      <c r="S37">
        <v>212143</v>
      </c>
      <c r="T37" t="e">
        <v>#N/A</v>
      </c>
      <c r="AA37">
        <v>212143</v>
      </c>
      <c r="AB37" t="s">
        <v>82</v>
      </c>
      <c r="AC37" t="s">
        <v>770</v>
      </c>
      <c r="AD37" t="e">
        <v>#N/A</v>
      </c>
    </row>
    <row r="38" spans="2:30" ht="12.75">
      <c r="B38" s="35">
        <v>32</v>
      </c>
      <c r="C38" s="13" t="s">
        <v>284</v>
      </c>
      <c r="D38" s="13" t="s">
        <v>178</v>
      </c>
      <c r="E38" s="13" t="s">
        <v>285</v>
      </c>
      <c r="F38" s="82" t="s">
        <v>286</v>
      </c>
      <c r="G38" s="13" t="s">
        <v>139</v>
      </c>
      <c r="H38" s="13" t="s">
        <v>140</v>
      </c>
      <c r="I38" s="13" t="s">
        <v>141</v>
      </c>
      <c r="J38" s="13" t="s">
        <v>142</v>
      </c>
      <c r="K38" s="13" t="s">
        <v>130</v>
      </c>
      <c r="L38" s="13" t="s">
        <v>131</v>
      </c>
      <c r="M38" s="13" t="s">
        <v>132</v>
      </c>
      <c r="N38" s="82" t="s">
        <v>133</v>
      </c>
      <c r="O38" s="82" t="s">
        <v>143</v>
      </c>
      <c r="P38" s="82" t="s">
        <v>143</v>
      </c>
      <c r="Q38" s="83">
        <v>212144</v>
      </c>
      <c r="R38" s="82" t="s">
        <v>287</v>
      </c>
      <c r="S38">
        <v>212144</v>
      </c>
      <c r="T38" t="e">
        <v>#N/A</v>
      </c>
      <c r="AA38">
        <v>212144</v>
      </c>
      <c r="AB38" t="s">
        <v>82</v>
      </c>
      <c r="AC38" t="s">
        <v>771</v>
      </c>
      <c r="AD38" t="e">
        <v>#N/A</v>
      </c>
    </row>
    <row r="39" spans="2:30" ht="12.75">
      <c r="B39" s="35">
        <v>33</v>
      </c>
      <c r="C39" s="13" t="s">
        <v>288</v>
      </c>
      <c r="D39" s="13" t="s">
        <v>155</v>
      </c>
      <c r="E39" s="13" t="s">
        <v>289</v>
      </c>
      <c r="F39" s="82" t="s">
        <v>290</v>
      </c>
      <c r="G39" s="13" t="s">
        <v>139</v>
      </c>
      <c r="H39" s="13" t="s">
        <v>140</v>
      </c>
      <c r="I39" s="13" t="s">
        <v>168</v>
      </c>
      <c r="J39" s="13" t="s">
        <v>169</v>
      </c>
      <c r="K39" s="13" t="s">
        <v>130</v>
      </c>
      <c r="L39" s="13" t="s">
        <v>131</v>
      </c>
      <c r="M39" s="13" t="s">
        <v>132</v>
      </c>
      <c r="N39" s="82" t="s">
        <v>133</v>
      </c>
      <c r="O39" s="82" t="s">
        <v>143</v>
      </c>
      <c r="P39" s="82" t="s">
        <v>143</v>
      </c>
      <c r="Q39" s="83">
        <v>212145</v>
      </c>
      <c r="R39" s="82" t="s">
        <v>291</v>
      </c>
      <c r="S39">
        <v>212145</v>
      </c>
      <c r="T39" t="e">
        <v>#N/A</v>
      </c>
      <c r="AA39">
        <v>212145</v>
      </c>
      <c r="AB39" t="s">
        <v>82</v>
      </c>
      <c r="AC39" t="s">
        <v>758</v>
      </c>
      <c r="AD39" t="e">
        <v>#N/A</v>
      </c>
    </row>
    <row r="40" spans="2:30" ht="12.75">
      <c r="B40" s="35">
        <v>34</v>
      </c>
      <c r="C40" s="13" t="s">
        <v>292</v>
      </c>
      <c r="D40" s="13" t="s">
        <v>293</v>
      </c>
      <c r="E40" s="13" t="s">
        <v>294</v>
      </c>
      <c r="F40" s="82" t="s">
        <v>295</v>
      </c>
      <c r="G40" s="13" t="s">
        <v>139</v>
      </c>
      <c r="H40" s="13" t="s">
        <v>140</v>
      </c>
      <c r="I40" s="13" t="s">
        <v>168</v>
      </c>
      <c r="J40" s="13" t="s">
        <v>169</v>
      </c>
      <c r="K40" s="13" t="s">
        <v>130</v>
      </c>
      <c r="L40" s="13" t="s">
        <v>131</v>
      </c>
      <c r="M40" s="13" t="s">
        <v>132</v>
      </c>
      <c r="N40" s="82" t="s">
        <v>133</v>
      </c>
      <c r="O40" s="82" t="s">
        <v>143</v>
      </c>
      <c r="P40" s="82" t="s">
        <v>143</v>
      </c>
      <c r="Q40" s="83">
        <v>212146</v>
      </c>
      <c r="R40" s="82" t="s">
        <v>296</v>
      </c>
      <c r="S40">
        <v>212146</v>
      </c>
      <c r="T40" t="e">
        <v>#N/A</v>
      </c>
      <c r="AA40">
        <v>212146</v>
      </c>
      <c r="AB40" t="s">
        <v>82</v>
      </c>
      <c r="AC40" t="s">
        <v>758</v>
      </c>
      <c r="AD40" t="e">
        <v>#N/A</v>
      </c>
    </row>
    <row r="41" spans="2:30" ht="12.75">
      <c r="B41" s="35">
        <v>35</v>
      </c>
      <c r="C41" s="13" t="s">
        <v>297</v>
      </c>
      <c r="D41" s="13" t="s">
        <v>155</v>
      </c>
      <c r="E41" s="13" t="s">
        <v>298</v>
      </c>
      <c r="F41" s="82" t="s">
        <v>299</v>
      </c>
      <c r="G41" s="13" t="s">
        <v>139</v>
      </c>
      <c r="H41" s="13" t="s">
        <v>140</v>
      </c>
      <c r="I41" s="13" t="s">
        <v>168</v>
      </c>
      <c r="J41" s="13" t="s">
        <v>169</v>
      </c>
      <c r="K41" s="13" t="s">
        <v>130</v>
      </c>
      <c r="L41" s="13" t="s">
        <v>131</v>
      </c>
      <c r="M41" s="13" t="s">
        <v>132</v>
      </c>
      <c r="N41" s="82" t="s">
        <v>133</v>
      </c>
      <c r="O41" s="82" t="s">
        <v>143</v>
      </c>
      <c r="P41" s="82" t="s">
        <v>143</v>
      </c>
      <c r="Q41" s="83">
        <v>212147</v>
      </c>
      <c r="R41" s="82" t="s">
        <v>300</v>
      </c>
      <c r="S41">
        <v>212147</v>
      </c>
      <c r="T41" t="e">
        <v>#N/A</v>
      </c>
      <c r="AA41">
        <v>212147</v>
      </c>
      <c r="AB41" t="s">
        <v>82</v>
      </c>
      <c r="AC41" t="s">
        <v>763</v>
      </c>
      <c r="AD41" t="e">
        <v>#N/A</v>
      </c>
    </row>
    <row r="42" spans="2:30" ht="12.75">
      <c r="B42" s="35">
        <v>36</v>
      </c>
      <c r="C42" s="13" t="s">
        <v>297</v>
      </c>
      <c r="D42" s="13" t="s">
        <v>258</v>
      </c>
      <c r="E42" s="13" t="s">
        <v>301</v>
      </c>
      <c r="F42" s="82" t="s">
        <v>302</v>
      </c>
      <c r="G42" s="13" t="s">
        <v>139</v>
      </c>
      <c r="H42" s="13" t="s">
        <v>140</v>
      </c>
      <c r="I42" s="13" t="s">
        <v>168</v>
      </c>
      <c r="J42" s="13" t="s">
        <v>169</v>
      </c>
      <c r="K42" s="13" t="s">
        <v>130</v>
      </c>
      <c r="L42" s="13" t="s">
        <v>131</v>
      </c>
      <c r="M42" s="13" t="s">
        <v>132</v>
      </c>
      <c r="N42" s="82" t="s">
        <v>133</v>
      </c>
      <c r="O42" s="82" t="s">
        <v>143</v>
      </c>
      <c r="P42" s="82" t="s">
        <v>143</v>
      </c>
      <c r="Q42" s="83">
        <v>212148</v>
      </c>
      <c r="R42" s="82" t="s">
        <v>303</v>
      </c>
      <c r="S42">
        <v>212148</v>
      </c>
      <c r="T42" t="e">
        <v>#N/A</v>
      </c>
      <c r="AA42">
        <v>212148</v>
      </c>
      <c r="AB42" t="s">
        <v>82</v>
      </c>
      <c r="AC42" t="s">
        <v>763</v>
      </c>
      <c r="AD42" t="e">
        <v>#N/A</v>
      </c>
    </row>
    <row r="43" spans="2:30" ht="12.75">
      <c r="B43" s="35">
        <v>37</v>
      </c>
      <c r="C43" s="13" t="s">
        <v>304</v>
      </c>
      <c r="D43" s="13" t="s">
        <v>305</v>
      </c>
      <c r="E43" s="13" t="s">
        <v>306</v>
      </c>
      <c r="F43" s="82" t="s">
        <v>307</v>
      </c>
      <c r="G43" s="13" t="s">
        <v>139</v>
      </c>
      <c r="H43" s="13" t="s">
        <v>140</v>
      </c>
      <c r="I43" s="13" t="s">
        <v>168</v>
      </c>
      <c r="J43" s="13" t="s">
        <v>169</v>
      </c>
      <c r="K43" s="13" t="s">
        <v>130</v>
      </c>
      <c r="L43" s="13" t="s">
        <v>131</v>
      </c>
      <c r="M43" s="13" t="s">
        <v>132</v>
      </c>
      <c r="N43" s="82" t="s">
        <v>133</v>
      </c>
      <c r="O43" s="82" t="s">
        <v>143</v>
      </c>
      <c r="P43" s="82" t="s">
        <v>143</v>
      </c>
      <c r="Q43" s="83">
        <v>212211</v>
      </c>
      <c r="R43" s="82" t="s">
        <v>308</v>
      </c>
      <c r="S43">
        <v>212211</v>
      </c>
      <c r="T43" t="e">
        <v>#N/A</v>
      </c>
      <c r="AA43">
        <v>212211</v>
      </c>
      <c r="AB43" t="s">
        <v>82</v>
      </c>
      <c r="AC43" t="s">
        <v>772</v>
      </c>
      <c r="AD43" t="e">
        <v>#N/A</v>
      </c>
    </row>
    <row r="44" spans="2:30" ht="12.75">
      <c r="B44" s="35">
        <v>38</v>
      </c>
      <c r="C44" s="13" t="s">
        <v>309</v>
      </c>
      <c r="D44" s="13" t="s">
        <v>310</v>
      </c>
      <c r="E44" s="13" t="s">
        <v>311</v>
      </c>
      <c r="F44" s="82" t="s">
        <v>312</v>
      </c>
      <c r="G44" s="13" t="s">
        <v>139</v>
      </c>
      <c r="H44" s="13" t="s">
        <v>140</v>
      </c>
      <c r="I44" s="13" t="s">
        <v>141</v>
      </c>
      <c r="J44" s="13" t="s">
        <v>142</v>
      </c>
      <c r="K44" s="13" t="s">
        <v>130</v>
      </c>
      <c r="L44" s="13" t="s">
        <v>131</v>
      </c>
      <c r="M44" s="13" t="s">
        <v>132</v>
      </c>
      <c r="N44" s="82" t="s">
        <v>133</v>
      </c>
      <c r="O44" s="82" t="s">
        <v>143</v>
      </c>
      <c r="P44" s="82" t="s">
        <v>143</v>
      </c>
      <c r="Q44" s="83">
        <v>212212</v>
      </c>
      <c r="R44" s="82" t="s">
        <v>313</v>
      </c>
      <c r="S44">
        <v>212212</v>
      </c>
      <c r="T44" t="e">
        <v>#N/A</v>
      </c>
      <c r="AA44">
        <v>212212</v>
      </c>
      <c r="AB44" t="s">
        <v>82</v>
      </c>
      <c r="AC44" t="s">
        <v>773</v>
      </c>
      <c r="AD44" t="e">
        <v>#N/A</v>
      </c>
    </row>
    <row r="45" spans="2:30" ht="12.75">
      <c r="B45" s="35">
        <v>39</v>
      </c>
      <c r="C45" s="13" t="s">
        <v>314</v>
      </c>
      <c r="D45" s="13" t="s">
        <v>239</v>
      </c>
      <c r="E45" s="13" t="s">
        <v>315</v>
      </c>
      <c r="F45" s="82" t="s">
        <v>316</v>
      </c>
      <c r="G45" s="13" t="s">
        <v>139</v>
      </c>
      <c r="H45" s="13" t="s">
        <v>140</v>
      </c>
      <c r="I45" s="13" t="s">
        <v>141</v>
      </c>
      <c r="J45" s="13" t="s">
        <v>142</v>
      </c>
      <c r="K45" s="13" t="s">
        <v>130</v>
      </c>
      <c r="L45" s="13" t="s">
        <v>131</v>
      </c>
      <c r="M45" s="13" t="s">
        <v>132</v>
      </c>
      <c r="N45" s="82" t="s">
        <v>133</v>
      </c>
      <c r="O45" s="82" t="s">
        <v>143</v>
      </c>
      <c r="P45" s="82" t="s">
        <v>143</v>
      </c>
      <c r="Q45" s="83">
        <v>212213</v>
      </c>
      <c r="R45" s="82" t="s">
        <v>317</v>
      </c>
      <c r="S45">
        <v>212213</v>
      </c>
      <c r="T45" t="e">
        <v>#N/A</v>
      </c>
      <c r="AA45">
        <v>212213</v>
      </c>
      <c r="AB45" t="s">
        <v>82</v>
      </c>
      <c r="AC45" t="s">
        <v>758</v>
      </c>
      <c r="AD45" t="e">
        <v>#N/A</v>
      </c>
    </row>
    <row r="46" spans="2:30" ht="12.75">
      <c r="B46" s="35">
        <v>40</v>
      </c>
      <c r="C46" s="13" t="s">
        <v>318</v>
      </c>
      <c r="D46" s="13" t="s">
        <v>319</v>
      </c>
      <c r="E46" s="13" t="s">
        <v>320</v>
      </c>
      <c r="F46" s="82" t="s">
        <v>321</v>
      </c>
      <c r="G46" s="13" t="s">
        <v>139</v>
      </c>
      <c r="H46" s="13" t="s">
        <v>140</v>
      </c>
      <c r="I46" s="13" t="s">
        <v>141</v>
      </c>
      <c r="J46" s="13" t="s">
        <v>142</v>
      </c>
      <c r="K46" s="13" t="s">
        <v>130</v>
      </c>
      <c r="L46" s="13" t="s">
        <v>131</v>
      </c>
      <c r="M46" s="13" t="s">
        <v>132</v>
      </c>
      <c r="N46" s="82" t="s">
        <v>133</v>
      </c>
      <c r="O46" s="82" t="s">
        <v>143</v>
      </c>
      <c r="P46" s="82" t="s">
        <v>143</v>
      </c>
      <c r="Q46" s="83">
        <v>212214</v>
      </c>
      <c r="R46" s="82" t="s">
        <v>322</v>
      </c>
      <c r="S46">
        <v>212214</v>
      </c>
      <c r="T46" t="e">
        <v>#N/A</v>
      </c>
      <c r="AA46">
        <v>212214</v>
      </c>
      <c r="AB46" t="s">
        <v>82</v>
      </c>
      <c r="AC46" t="s">
        <v>770</v>
      </c>
      <c r="AD46" t="e">
        <v>#N/A</v>
      </c>
    </row>
    <row r="47" spans="2:30" ht="12.75">
      <c r="B47" s="35">
        <v>41</v>
      </c>
      <c r="C47" s="13" t="s">
        <v>323</v>
      </c>
      <c r="D47" s="13" t="s">
        <v>239</v>
      </c>
      <c r="E47" s="13" t="s">
        <v>324</v>
      </c>
      <c r="F47" s="82" t="s">
        <v>325</v>
      </c>
      <c r="G47" s="13" t="s">
        <v>139</v>
      </c>
      <c r="H47" s="13" t="s">
        <v>140</v>
      </c>
      <c r="I47" s="13" t="s">
        <v>141</v>
      </c>
      <c r="J47" s="13" t="s">
        <v>142</v>
      </c>
      <c r="K47" s="13" t="s">
        <v>130</v>
      </c>
      <c r="L47" s="13" t="s">
        <v>131</v>
      </c>
      <c r="M47" s="13" t="s">
        <v>132</v>
      </c>
      <c r="N47" s="82" t="s">
        <v>133</v>
      </c>
      <c r="O47" s="82" t="s">
        <v>143</v>
      </c>
      <c r="P47" s="82" t="s">
        <v>143</v>
      </c>
      <c r="Q47" s="83">
        <v>212215</v>
      </c>
      <c r="R47" s="82" t="s">
        <v>326</v>
      </c>
      <c r="S47">
        <v>212215</v>
      </c>
      <c r="T47" t="e">
        <v>#N/A</v>
      </c>
      <c r="AA47">
        <v>212215</v>
      </c>
      <c r="AB47" t="s">
        <v>82</v>
      </c>
      <c r="AC47" t="s">
        <v>758</v>
      </c>
      <c r="AD47" t="e">
        <v>#N/A</v>
      </c>
    </row>
    <row r="48" spans="2:30" ht="12.75">
      <c r="B48" s="35">
        <v>42</v>
      </c>
      <c r="C48" s="13" t="s">
        <v>327</v>
      </c>
      <c r="D48" s="13" t="s">
        <v>178</v>
      </c>
      <c r="E48" s="13" t="s">
        <v>328</v>
      </c>
      <c r="F48" s="82" t="s">
        <v>329</v>
      </c>
      <c r="G48" s="13" t="s">
        <v>139</v>
      </c>
      <c r="H48" s="13" t="s">
        <v>140</v>
      </c>
      <c r="I48" s="13" t="s">
        <v>168</v>
      </c>
      <c r="J48" s="13" t="s">
        <v>169</v>
      </c>
      <c r="K48" s="13" t="s">
        <v>130</v>
      </c>
      <c r="L48" s="13" t="s">
        <v>131</v>
      </c>
      <c r="M48" s="13" t="s">
        <v>132</v>
      </c>
      <c r="N48" s="82" t="s">
        <v>133</v>
      </c>
      <c r="O48" s="82" t="s">
        <v>143</v>
      </c>
      <c r="P48" s="82" t="s">
        <v>143</v>
      </c>
      <c r="Q48" s="83">
        <v>212216</v>
      </c>
      <c r="R48" s="82" t="s">
        <v>330</v>
      </c>
      <c r="S48">
        <v>212216</v>
      </c>
      <c r="T48" t="e">
        <v>#N/A</v>
      </c>
      <c r="AA48">
        <v>212216</v>
      </c>
      <c r="AB48" t="s">
        <v>82</v>
      </c>
      <c r="AC48" t="s">
        <v>774</v>
      </c>
      <c r="AD48" t="e">
        <v>#N/A</v>
      </c>
    </row>
    <row r="49" spans="2:30" ht="12.75">
      <c r="B49" s="35">
        <v>43</v>
      </c>
      <c r="C49" s="13" t="s">
        <v>331</v>
      </c>
      <c r="D49" s="13" t="s">
        <v>332</v>
      </c>
      <c r="E49" s="13" t="s">
        <v>333</v>
      </c>
      <c r="F49" s="82" t="s">
        <v>334</v>
      </c>
      <c r="G49" s="13" t="s">
        <v>139</v>
      </c>
      <c r="H49" s="13" t="s">
        <v>140</v>
      </c>
      <c r="I49" s="13" t="s">
        <v>168</v>
      </c>
      <c r="J49" s="13" t="s">
        <v>169</v>
      </c>
      <c r="K49" s="13" t="s">
        <v>130</v>
      </c>
      <c r="L49" s="13" t="s">
        <v>131</v>
      </c>
      <c r="M49" s="13" t="s">
        <v>132</v>
      </c>
      <c r="N49" s="82" t="s">
        <v>133</v>
      </c>
      <c r="O49" s="82" t="s">
        <v>143</v>
      </c>
      <c r="P49" s="82" t="s">
        <v>143</v>
      </c>
      <c r="Q49" s="83">
        <v>212217</v>
      </c>
      <c r="R49" s="82" t="s">
        <v>335</v>
      </c>
      <c r="S49">
        <v>212217</v>
      </c>
      <c r="T49" t="e">
        <v>#N/A</v>
      </c>
      <c r="AA49">
        <v>212217</v>
      </c>
      <c r="AB49" t="s">
        <v>82</v>
      </c>
      <c r="AC49" t="s">
        <v>758</v>
      </c>
      <c r="AD49" t="e">
        <v>#N/A</v>
      </c>
    </row>
    <row r="50" spans="2:30" ht="12.75">
      <c r="B50" s="35">
        <v>44</v>
      </c>
      <c r="C50" s="13" t="s">
        <v>336</v>
      </c>
      <c r="D50" s="13" t="s">
        <v>337</v>
      </c>
      <c r="E50" s="13" t="s">
        <v>338</v>
      </c>
      <c r="F50" s="82" t="s">
        <v>339</v>
      </c>
      <c r="G50" s="13" t="s">
        <v>139</v>
      </c>
      <c r="H50" s="13" t="s">
        <v>140</v>
      </c>
      <c r="I50" s="13" t="s">
        <v>168</v>
      </c>
      <c r="J50" s="13" t="s">
        <v>169</v>
      </c>
      <c r="K50" s="13" t="s">
        <v>170</v>
      </c>
      <c r="L50" s="13" t="s">
        <v>171</v>
      </c>
      <c r="M50" s="13" t="s">
        <v>132</v>
      </c>
      <c r="N50" s="82" t="s">
        <v>133</v>
      </c>
      <c r="O50" s="82" t="s">
        <v>143</v>
      </c>
      <c r="P50" s="82" t="s">
        <v>143</v>
      </c>
      <c r="Q50" s="83">
        <v>212218</v>
      </c>
      <c r="R50" s="82" t="s">
        <v>340</v>
      </c>
      <c r="S50">
        <v>212218</v>
      </c>
      <c r="T50" t="e">
        <v>#N/A</v>
      </c>
      <c r="AA50">
        <v>212218</v>
      </c>
      <c r="AB50" t="s">
        <v>82</v>
      </c>
      <c r="AC50" t="s">
        <v>770</v>
      </c>
      <c r="AD50" t="e">
        <v>#N/A</v>
      </c>
    </row>
    <row r="51" spans="2:30" ht="12.75">
      <c r="B51" s="35">
        <v>45</v>
      </c>
      <c r="C51" s="13" t="s">
        <v>336</v>
      </c>
      <c r="D51" s="13" t="s">
        <v>200</v>
      </c>
      <c r="E51" s="13" t="s">
        <v>341</v>
      </c>
      <c r="F51" s="82" t="s">
        <v>342</v>
      </c>
      <c r="G51" s="13" t="s">
        <v>139</v>
      </c>
      <c r="H51" s="13" t="s">
        <v>140</v>
      </c>
      <c r="I51" s="13" t="s">
        <v>168</v>
      </c>
      <c r="J51" s="13" t="s">
        <v>169</v>
      </c>
      <c r="K51" s="13" t="s">
        <v>170</v>
      </c>
      <c r="L51" s="13" t="s">
        <v>171</v>
      </c>
      <c r="M51" s="13" t="s">
        <v>132</v>
      </c>
      <c r="N51" s="82" t="s">
        <v>133</v>
      </c>
      <c r="O51" s="82" t="s">
        <v>143</v>
      </c>
      <c r="P51" s="82" t="s">
        <v>143</v>
      </c>
      <c r="Q51" s="83">
        <v>212219</v>
      </c>
      <c r="R51" s="82" t="s">
        <v>343</v>
      </c>
      <c r="S51">
        <v>212219</v>
      </c>
      <c r="T51" t="e">
        <v>#N/A</v>
      </c>
      <c r="AA51">
        <v>212219</v>
      </c>
      <c r="AB51" t="s">
        <v>82</v>
      </c>
      <c r="AC51" t="s">
        <v>770</v>
      </c>
      <c r="AD51" t="e">
        <v>#N/A</v>
      </c>
    </row>
    <row r="52" spans="2:30" ht="12.75">
      <c r="B52" s="35">
        <v>46</v>
      </c>
      <c r="C52" s="13" t="s">
        <v>344</v>
      </c>
      <c r="D52" s="13" t="s">
        <v>345</v>
      </c>
      <c r="E52" s="13" t="s">
        <v>346</v>
      </c>
      <c r="F52" s="82" t="s">
        <v>347</v>
      </c>
      <c r="G52" s="13" t="s">
        <v>139</v>
      </c>
      <c r="H52" s="13" t="s">
        <v>140</v>
      </c>
      <c r="I52" s="13" t="s">
        <v>168</v>
      </c>
      <c r="J52" s="13" t="s">
        <v>169</v>
      </c>
      <c r="K52" s="13" t="s">
        <v>130</v>
      </c>
      <c r="L52" s="13" t="s">
        <v>131</v>
      </c>
      <c r="M52" s="13" t="s">
        <v>132</v>
      </c>
      <c r="N52" s="82" t="s">
        <v>133</v>
      </c>
      <c r="O52" s="82" t="s">
        <v>143</v>
      </c>
      <c r="P52" s="82" t="s">
        <v>143</v>
      </c>
      <c r="Q52" s="83">
        <v>212220</v>
      </c>
      <c r="R52" s="82" t="s">
        <v>348</v>
      </c>
      <c r="S52">
        <v>212220</v>
      </c>
      <c r="T52" t="e">
        <v>#N/A</v>
      </c>
      <c r="AA52">
        <v>212220</v>
      </c>
      <c r="AB52" t="s">
        <v>82</v>
      </c>
      <c r="AC52" t="s">
        <v>758</v>
      </c>
      <c r="AD52" t="e">
        <v>#N/A</v>
      </c>
    </row>
    <row r="53" spans="2:30" ht="12.75">
      <c r="B53" s="35">
        <v>47</v>
      </c>
      <c r="C53" s="13" t="s">
        <v>349</v>
      </c>
      <c r="D53" s="13" t="s">
        <v>350</v>
      </c>
      <c r="E53" s="13" t="s">
        <v>351</v>
      </c>
      <c r="F53" s="82" t="s">
        <v>352</v>
      </c>
      <c r="G53" s="13" t="s">
        <v>139</v>
      </c>
      <c r="H53" s="13" t="s">
        <v>140</v>
      </c>
      <c r="I53" s="13" t="s">
        <v>141</v>
      </c>
      <c r="J53" s="13" t="s">
        <v>142</v>
      </c>
      <c r="K53" s="13" t="s">
        <v>130</v>
      </c>
      <c r="L53" s="13" t="s">
        <v>131</v>
      </c>
      <c r="M53" s="13" t="s">
        <v>132</v>
      </c>
      <c r="N53" s="82" t="s">
        <v>133</v>
      </c>
      <c r="O53" s="82" t="s">
        <v>143</v>
      </c>
      <c r="P53" s="82" t="s">
        <v>143</v>
      </c>
      <c r="Q53" s="83">
        <v>212221</v>
      </c>
      <c r="R53" s="82" t="s">
        <v>353</v>
      </c>
      <c r="S53">
        <v>212221</v>
      </c>
      <c r="T53" t="e">
        <v>#N/A</v>
      </c>
      <c r="AA53">
        <v>212221</v>
      </c>
      <c r="AC53" t="s">
        <v>775</v>
      </c>
      <c r="AD53" t="e">
        <v>#N/A</v>
      </c>
    </row>
    <row r="54" spans="2:30" ht="12.75">
      <c r="B54" s="35">
        <v>48</v>
      </c>
      <c r="C54" s="13" t="s">
        <v>354</v>
      </c>
      <c r="D54" s="13" t="s">
        <v>355</v>
      </c>
      <c r="E54" s="13" t="s">
        <v>356</v>
      </c>
      <c r="F54" s="82" t="s">
        <v>357</v>
      </c>
      <c r="G54" s="13" t="s">
        <v>139</v>
      </c>
      <c r="H54" s="13" t="s">
        <v>140</v>
      </c>
      <c r="I54" s="13" t="s">
        <v>141</v>
      </c>
      <c r="J54" s="13" t="s">
        <v>142</v>
      </c>
      <c r="K54" s="13" t="s">
        <v>130</v>
      </c>
      <c r="L54" s="13" t="s">
        <v>131</v>
      </c>
      <c r="M54" s="13" t="s">
        <v>132</v>
      </c>
      <c r="N54" s="82" t="s">
        <v>133</v>
      </c>
      <c r="O54" s="82" t="s">
        <v>143</v>
      </c>
      <c r="P54" s="82" t="s">
        <v>143</v>
      </c>
      <c r="Q54" s="83">
        <v>212222</v>
      </c>
      <c r="R54" s="82" t="s">
        <v>358</v>
      </c>
      <c r="S54">
        <v>212222</v>
      </c>
      <c r="T54" t="e">
        <v>#N/A</v>
      </c>
      <c r="AA54">
        <v>212222</v>
      </c>
      <c r="AB54" t="s">
        <v>82</v>
      </c>
      <c r="AC54" t="s">
        <v>775</v>
      </c>
      <c r="AD54" t="e">
        <v>#N/A</v>
      </c>
    </row>
    <row r="55" spans="2:30" ht="12.75">
      <c r="B55" s="35">
        <v>49</v>
      </c>
      <c r="C55" s="13" t="s">
        <v>359</v>
      </c>
      <c r="D55" s="13" t="s">
        <v>310</v>
      </c>
      <c r="E55" s="13" t="s">
        <v>360</v>
      </c>
      <c r="F55" s="82" t="s">
        <v>361</v>
      </c>
      <c r="G55" s="13" t="s">
        <v>139</v>
      </c>
      <c r="H55" s="13" t="s">
        <v>140</v>
      </c>
      <c r="I55" s="13" t="s">
        <v>141</v>
      </c>
      <c r="J55" s="13" t="s">
        <v>142</v>
      </c>
      <c r="K55" s="13" t="s">
        <v>130</v>
      </c>
      <c r="L55" s="13" t="s">
        <v>131</v>
      </c>
      <c r="M55" s="13" t="s">
        <v>132</v>
      </c>
      <c r="N55" s="82" t="s">
        <v>133</v>
      </c>
      <c r="O55" s="82" t="s">
        <v>143</v>
      </c>
      <c r="P55" s="82" t="s">
        <v>143</v>
      </c>
      <c r="Q55" s="83">
        <v>212230</v>
      </c>
      <c r="R55" s="82" t="s">
        <v>362</v>
      </c>
      <c r="S55">
        <v>212230</v>
      </c>
      <c r="T55" t="e">
        <v>#N/A</v>
      </c>
      <c r="AA55">
        <v>212230</v>
      </c>
      <c r="AB55" t="s">
        <v>82</v>
      </c>
      <c r="AC55" t="s">
        <v>776</v>
      </c>
      <c r="AD55" t="e">
        <v>#N/A</v>
      </c>
    </row>
    <row r="56" spans="2:30" ht="12.75">
      <c r="B56" s="35">
        <v>50</v>
      </c>
      <c r="C56" s="13" t="s">
        <v>363</v>
      </c>
      <c r="D56" s="13" t="s">
        <v>364</v>
      </c>
      <c r="E56" s="13" t="s">
        <v>365</v>
      </c>
      <c r="F56" s="82" t="s">
        <v>366</v>
      </c>
      <c r="G56" s="13" t="s">
        <v>126</v>
      </c>
      <c r="H56" s="13" t="s">
        <v>127</v>
      </c>
      <c r="I56" s="13" t="s">
        <v>128</v>
      </c>
      <c r="J56" s="13" t="s">
        <v>129</v>
      </c>
      <c r="K56" s="13" t="s">
        <v>130</v>
      </c>
      <c r="L56" s="13" t="s">
        <v>131</v>
      </c>
      <c r="M56" s="13" t="s">
        <v>132</v>
      </c>
      <c r="N56" s="82" t="s">
        <v>133</v>
      </c>
      <c r="O56" s="82" t="s">
        <v>143</v>
      </c>
      <c r="P56" s="82" t="s">
        <v>143</v>
      </c>
      <c r="Q56" s="83">
        <v>212231</v>
      </c>
      <c r="R56" s="82" t="s">
        <v>367</v>
      </c>
      <c r="S56">
        <v>212231</v>
      </c>
      <c r="T56" t="e">
        <v>#N/A</v>
      </c>
      <c r="AA56">
        <v>212231</v>
      </c>
      <c r="AB56" t="s">
        <v>82</v>
      </c>
      <c r="AC56" t="s">
        <v>755</v>
      </c>
      <c r="AD56" t="e">
        <v>#N/A</v>
      </c>
    </row>
    <row r="57" spans="2:30" ht="12.75">
      <c r="B57" s="35">
        <v>51</v>
      </c>
      <c r="C57" s="13" t="s">
        <v>368</v>
      </c>
      <c r="D57" s="13" t="s">
        <v>178</v>
      </c>
      <c r="E57" s="13" t="s">
        <v>369</v>
      </c>
      <c r="F57" s="82" t="s">
        <v>370</v>
      </c>
      <c r="G57" s="13" t="s">
        <v>139</v>
      </c>
      <c r="H57" s="13" t="s">
        <v>140</v>
      </c>
      <c r="I57" s="13" t="s">
        <v>141</v>
      </c>
      <c r="J57" s="13" t="s">
        <v>142</v>
      </c>
      <c r="K57" s="13" t="s">
        <v>130</v>
      </c>
      <c r="L57" s="13" t="s">
        <v>131</v>
      </c>
      <c r="M57" s="13" t="s">
        <v>132</v>
      </c>
      <c r="N57" s="82" t="s">
        <v>133</v>
      </c>
      <c r="O57" s="82" t="s">
        <v>143</v>
      </c>
      <c r="P57" s="82" t="s">
        <v>143</v>
      </c>
      <c r="Q57" s="83">
        <v>212232</v>
      </c>
      <c r="R57" s="82" t="s">
        <v>371</v>
      </c>
      <c r="S57">
        <v>212232</v>
      </c>
      <c r="T57" t="e">
        <v>#N/A</v>
      </c>
      <c r="AA57">
        <v>212232</v>
      </c>
      <c r="AB57" t="s">
        <v>82</v>
      </c>
      <c r="AC57" t="s">
        <v>758</v>
      </c>
      <c r="AD57" t="e">
        <v>#N/A</v>
      </c>
    </row>
    <row r="58" spans="2:30" ht="12.75">
      <c r="B58" s="35">
        <v>52</v>
      </c>
      <c r="C58" s="13" t="s">
        <v>372</v>
      </c>
      <c r="D58" s="13" t="s">
        <v>191</v>
      </c>
      <c r="E58" s="13" t="s">
        <v>373</v>
      </c>
      <c r="F58" s="82" t="s">
        <v>374</v>
      </c>
      <c r="G58" s="13" t="s">
        <v>139</v>
      </c>
      <c r="H58" s="13" t="s">
        <v>140</v>
      </c>
      <c r="I58" s="13" t="s">
        <v>141</v>
      </c>
      <c r="J58" s="13" t="s">
        <v>142</v>
      </c>
      <c r="K58" s="13" t="s">
        <v>130</v>
      </c>
      <c r="L58" s="13" t="s">
        <v>131</v>
      </c>
      <c r="M58" s="13" t="s">
        <v>132</v>
      </c>
      <c r="N58" s="82" t="s">
        <v>133</v>
      </c>
      <c r="O58" s="82" t="s">
        <v>143</v>
      </c>
      <c r="P58" s="82" t="s">
        <v>143</v>
      </c>
      <c r="Q58" s="83">
        <v>212233</v>
      </c>
      <c r="R58" s="82" t="s">
        <v>375</v>
      </c>
      <c r="S58">
        <v>212233</v>
      </c>
      <c r="T58" t="e">
        <v>#N/A</v>
      </c>
      <c r="AA58">
        <v>212233</v>
      </c>
      <c r="AB58" t="s">
        <v>82</v>
      </c>
      <c r="AC58" t="s">
        <v>763</v>
      </c>
      <c r="AD58" t="e">
        <v>#N/A</v>
      </c>
    </row>
    <row r="59" spans="2:30" ht="12.75">
      <c r="B59" s="35">
        <v>53</v>
      </c>
      <c r="C59" s="13" t="s">
        <v>376</v>
      </c>
      <c r="D59" s="13" t="s">
        <v>377</v>
      </c>
      <c r="E59" s="13" t="s">
        <v>378</v>
      </c>
      <c r="F59" s="82" t="s">
        <v>379</v>
      </c>
      <c r="G59" s="13" t="s">
        <v>139</v>
      </c>
      <c r="H59" s="13" t="s">
        <v>140</v>
      </c>
      <c r="I59" s="13" t="s">
        <v>168</v>
      </c>
      <c r="J59" s="13" t="s">
        <v>169</v>
      </c>
      <c r="K59" s="13" t="s">
        <v>130</v>
      </c>
      <c r="L59" s="13" t="s">
        <v>131</v>
      </c>
      <c r="M59" s="13" t="s">
        <v>132</v>
      </c>
      <c r="N59" s="82" t="s">
        <v>133</v>
      </c>
      <c r="O59" s="82" t="s">
        <v>143</v>
      </c>
      <c r="P59" s="82" t="s">
        <v>143</v>
      </c>
      <c r="Q59" s="83">
        <v>212234</v>
      </c>
      <c r="R59" s="82" t="s">
        <v>380</v>
      </c>
      <c r="S59">
        <v>212234</v>
      </c>
      <c r="T59" t="e">
        <v>#N/A</v>
      </c>
      <c r="AA59">
        <v>212234</v>
      </c>
      <c r="AB59" t="s">
        <v>82</v>
      </c>
      <c r="AC59" t="s">
        <v>775</v>
      </c>
      <c r="AD59" t="e">
        <v>#N/A</v>
      </c>
    </row>
    <row r="60" spans="2:30" ht="12.75">
      <c r="B60" s="35">
        <v>54</v>
      </c>
      <c r="C60" s="13" t="s">
        <v>381</v>
      </c>
      <c r="D60" s="13" t="s">
        <v>382</v>
      </c>
      <c r="E60" s="13" t="s">
        <v>383</v>
      </c>
      <c r="F60" s="82" t="s">
        <v>384</v>
      </c>
      <c r="G60" s="13" t="s">
        <v>139</v>
      </c>
      <c r="H60" s="13" t="s">
        <v>140</v>
      </c>
      <c r="I60" s="13" t="s">
        <v>141</v>
      </c>
      <c r="J60" s="13" t="s">
        <v>142</v>
      </c>
      <c r="K60" s="13" t="s">
        <v>130</v>
      </c>
      <c r="L60" s="13" t="s">
        <v>131</v>
      </c>
      <c r="M60" s="13" t="s">
        <v>132</v>
      </c>
      <c r="N60" s="82" t="s">
        <v>133</v>
      </c>
      <c r="O60" s="82" t="s">
        <v>143</v>
      </c>
      <c r="P60" s="82" t="s">
        <v>143</v>
      </c>
      <c r="Q60" s="83">
        <v>212235</v>
      </c>
      <c r="R60" s="82" t="s">
        <v>385</v>
      </c>
      <c r="S60">
        <v>212235</v>
      </c>
      <c r="T60" t="e">
        <v>#N/A</v>
      </c>
      <c r="AA60">
        <v>212235</v>
      </c>
      <c r="AB60" t="s">
        <v>82</v>
      </c>
      <c r="AC60" t="s">
        <v>770</v>
      </c>
      <c r="AD60" t="e">
        <v>#N/A</v>
      </c>
    </row>
    <row r="61" spans="2:30" ht="12.75">
      <c r="B61" s="35">
        <v>55</v>
      </c>
      <c r="C61" s="13" t="s">
        <v>386</v>
      </c>
      <c r="D61" s="13" t="s">
        <v>191</v>
      </c>
      <c r="E61" s="13" t="s">
        <v>387</v>
      </c>
      <c r="F61" s="82" t="s">
        <v>388</v>
      </c>
      <c r="G61" s="13" t="s">
        <v>139</v>
      </c>
      <c r="H61" s="13" t="s">
        <v>140</v>
      </c>
      <c r="I61" s="13" t="s">
        <v>168</v>
      </c>
      <c r="J61" s="13" t="s">
        <v>169</v>
      </c>
      <c r="K61" s="13" t="s">
        <v>130</v>
      </c>
      <c r="L61" s="13" t="s">
        <v>131</v>
      </c>
      <c r="M61" s="13" t="s">
        <v>132</v>
      </c>
      <c r="N61" s="82" t="s">
        <v>133</v>
      </c>
      <c r="O61" s="82" t="s">
        <v>143</v>
      </c>
      <c r="P61" s="82" t="s">
        <v>143</v>
      </c>
      <c r="Q61" s="83">
        <v>212236</v>
      </c>
      <c r="R61" s="82" t="s">
        <v>389</v>
      </c>
      <c r="S61">
        <v>212236</v>
      </c>
      <c r="T61" t="e">
        <v>#N/A</v>
      </c>
      <c r="AA61">
        <v>212236</v>
      </c>
      <c r="AB61" t="s">
        <v>82</v>
      </c>
      <c r="AC61" t="s">
        <v>758</v>
      </c>
      <c r="AD61" t="e">
        <v>#N/A</v>
      </c>
    </row>
    <row r="62" spans="2:30" ht="12.75">
      <c r="B62" s="35">
        <v>56</v>
      </c>
      <c r="C62" s="13" t="s">
        <v>390</v>
      </c>
      <c r="D62" s="13" t="s">
        <v>391</v>
      </c>
      <c r="E62" s="13" t="s">
        <v>392</v>
      </c>
      <c r="F62" s="82" t="s">
        <v>393</v>
      </c>
      <c r="G62" s="13" t="s">
        <v>126</v>
      </c>
      <c r="H62" s="13" t="s">
        <v>127</v>
      </c>
      <c r="I62" s="13" t="s">
        <v>128</v>
      </c>
      <c r="J62" s="13" t="s">
        <v>129</v>
      </c>
      <c r="K62" s="13" t="s">
        <v>170</v>
      </c>
      <c r="L62" s="13" t="s">
        <v>171</v>
      </c>
      <c r="M62" s="13" t="s">
        <v>132</v>
      </c>
      <c r="N62" s="82" t="s">
        <v>133</v>
      </c>
      <c r="O62" s="82" t="s">
        <v>143</v>
      </c>
      <c r="P62" s="82" t="s">
        <v>143</v>
      </c>
      <c r="Q62" s="83">
        <v>212237</v>
      </c>
      <c r="R62" s="82" t="s">
        <v>394</v>
      </c>
      <c r="S62">
        <v>212237</v>
      </c>
      <c r="T62" t="e">
        <v>#N/A</v>
      </c>
      <c r="AA62">
        <v>212237</v>
      </c>
      <c r="AB62" t="s">
        <v>82</v>
      </c>
      <c r="AC62" t="s">
        <v>759</v>
      </c>
      <c r="AD62" t="e">
        <v>#N/A</v>
      </c>
    </row>
    <row r="63" spans="2:30" ht="12.75">
      <c r="B63" s="35">
        <v>57</v>
      </c>
      <c r="C63" s="13" t="s">
        <v>395</v>
      </c>
      <c r="D63" s="13" t="s">
        <v>396</v>
      </c>
      <c r="E63" s="13" t="s">
        <v>397</v>
      </c>
      <c r="F63" s="82" t="s">
        <v>398</v>
      </c>
      <c r="G63" s="13" t="s">
        <v>139</v>
      </c>
      <c r="H63" s="13" t="s">
        <v>140</v>
      </c>
      <c r="I63" s="13" t="s">
        <v>141</v>
      </c>
      <c r="J63" s="13" t="s">
        <v>142</v>
      </c>
      <c r="K63" s="13" t="s">
        <v>130</v>
      </c>
      <c r="L63" s="13" t="s">
        <v>131</v>
      </c>
      <c r="M63" s="13" t="s">
        <v>132</v>
      </c>
      <c r="N63" s="82" t="s">
        <v>133</v>
      </c>
      <c r="O63" s="82" t="s">
        <v>143</v>
      </c>
      <c r="P63" s="82" t="s">
        <v>143</v>
      </c>
      <c r="Q63" s="83">
        <v>212238</v>
      </c>
      <c r="R63" s="82" t="s">
        <v>399</v>
      </c>
      <c r="S63">
        <v>212238</v>
      </c>
      <c r="T63" t="e">
        <v>#N/A</v>
      </c>
      <c r="AA63">
        <v>212238</v>
      </c>
      <c r="AB63" t="s">
        <v>82</v>
      </c>
      <c r="AC63" t="s">
        <v>758</v>
      </c>
      <c r="AD63" t="e">
        <v>#N/A</v>
      </c>
    </row>
    <row r="64" spans="2:30" ht="12.75">
      <c r="B64" s="35">
        <v>58</v>
      </c>
      <c r="C64" s="13" t="s">
        <v>400</v>
      </c>
      <c r="D64" s="13" t="s">
        <v>210</v>
      </c>
      <c r="E64" s="13" t="s">
        <v>401</v>
      </c>
      <c r="F64" s="82" t="s">
        <v>402</v>
      </c>
      <c r="G64" s="13" t="s">
        <v>139</v>
      </c>
      <c r="H64" s="13" t="s">
        <v>140</v>
      </c>
      <c r="I64" s="13" t="s">
        <v>141</v>
      </c>
      <c r="J64" s="13" t="s">
        <v>142</v>
      </c>
      <c r="K64" s="13" t="s">
        <v>130</v>
      </c>
      <c r="L64" s="13" t="s">
        <v>131</v>
      </c>
      <c r="M64" s="13" t="s">
        <v>132</v>
      </c>
      <c r="N64" s="82" t="s">
        <v>133</v>
      </c>
      <c r="O64" s="82" t="s">
        <v>143</v>
      </c>
      <c r="P64" s="82" t="s">
        <v>143</v>
      </c>
      <c r="Q64" s="83">
        <v>212239</v>
      </c>
      <c r="R64" s="82" t="s">
        <v>403</v>
      </c>
      <c r="S64">
        <v>212239</v>
      </c>
      <c r="T64" t="e">
        <v>#N/A</v>
      </c>
      <c r="AA64">
        <v>212239</v>
      </c>
      <c r="AB64" t="s">
        <v>82</v>
      </c>
      <c r="AC64" t="s">
        <v>756</v>
      </c>
      <c r="AD64" t="e">
        <v>#N/A</v>
      </c>
    </row>
    <row r="65" spans="2:30" ht="12.75">
      <c r="B65" s="35">
        <v>59</v>
      </c>
      <c r="C65" s="13" t="s">
        <v>404</v>
      </c>
      <c r="D65" s="13" t="s">
        <v>350</v>
      </c>
      <c r="E65" s="13" t="s">
        <v>405</v>
      </c>
      <c r="F65" s="82" t="s">
        <v>406</v>
      </c>
      <c r="G65" s="13" t="s">
        <v>139</v>
      </c>
      <c r="H65" s="13" t="s">
        <v>140</v>
      </c>
      <c r="I65" s="13" t="s">
        <v>141</v>
      </c>
      <c r="J65" s="13" t="s">
        <v>142</v>
      </c>
      <c r="K65" s="13" t="s">
        <v>130</v>
      </c>
      <c r="L65" s="13" t="s">
        <v>131</v>
      </c>
      <c r="M65" s="13" t="s">
        <v>132</v>
      </c>
      <c r="N65" s="82" t="s">
        <v>133</v>
      </c>
      <c r="O65" s="82" t="s">
        <v>143</v>
      </c>
      <c r="P65" s="82" t="s">
        <v>143</v>
      </c>
      <c r="Q65" s="83">
        <v>212240</v>
      </c>
      <c r="R65" s="82" t="s">
        <v>407</v>
      </c>
      <c r="S65">
        <v>212240</v>
      </c>
      <c r="T65" t="e">
        <v>#N/A</v>
      </c>
      <c r="AA65">
        <v>212240</v>
      </c>
      <c r="AB65" t="s">
        <v>82</v>
      </c>
      <c r="AC65" t="s">
        <v>763</v>
      </c>
      <c r="AD65" t="e">
        <v>#N/A</v>
      </c>
    </row>
    <row r="66" spans="2:30" ht="12.75">
      <c r="B66" s="35">
        <v>60</v>
      </c>
      <c r="C66" s="13" t="s">
        <v>408</v>
      </c>
      <c r="D66" s="13" t="s">
        <v>239</v>
      </c>
      <c r="E66" s="13" t="s">
        <v>409</v>
      </c>
      <c r="F66" s="82" t="s">
        <v>410</v>
      </c>
      <c r="G66" s="13" t="s">
        <v>139</v>
      </c>
      <c r="H66" s="13" t="s">
        <v>140</v>
      </c>
      <c r="I66" s="13" t="s">
        <v>141</v>
      </c>
      <c r="J66" s="13" t="s">
        <v>142</v>
      </c>
      <c r="K66" s="13" t="s">
        <v>130</v>
      </c>
      <c r="L66" s="13" t="s">
        <v>131</v>
      </c>
      <c r="M66" s="13" t="s">
        <v>132</v>
      </c>
      <c r="N66" s="82" t="s">
        <v>133</v>
      </c>
      <c r="O66" s="82" t="s">
        <v>143</v>
      </c>
      <c r="P66" s="82" t="s">
        <v>143</v>
      </c>
      <c r="Q66" s="83">
        <v>212241</v>
      </c>
      <c r="R66" s="82" t="s">
        <v>411</v>
      </c>
      <c r="S66">
        <v>212241</v>
      </c>
      <c r="T66" t="e">
        <v>#N/A</v>
      </c>
      <c r="AA66">
        <v>212241</v>
      </c>
      <c r="AB66" t="s">
        <v>82</v>
      </c>
      <c r="AC66" t="s">
        <v>777</v>
      </c>
      <c r="AD66" t="e">
        <v>#N/A</v>
      </c>
    </row>
    <row r="67" spans="2:30" ht="12.75">
      <c r="B67" s="35">
        <v>61</v>
      </c>
      <c r="C67" s="13" t="s">
        <v>412</v>
      </c>
      <c r="D67" s="13" t="s">
        <v>253</v>
      </c>
      <c r="E67" s="13" t="s">
        <v>413</v>
      </c>
      <c r="F67" s="82" t="s">
        <v>414</v>
      </c>
      <c r="G67" s="13" t="s">
        <v>139</v>
      </c>
      <c r="H67" s="13" t="s">
        <v>140</v>
      </c>
      <c r="I67" s="13" t="s">
        <v>141</v>
      </c>
      <c r="J67" s="13" t="s">
        <v>142</v>
      </c>
      <c r="K67" s="13" t="s">
        <v>130</v>
      </c>
      <c r="L67" s="13" t="s">
        <v>131</v>
      </c>
      <c r="M67" s="13" t="s">
        <v>415</v>
      </c>
      <c r="N67" s="82" t="s">
        <v>416</v>
      </c>
      <c r="O67" s="82" t="s">
        <v>143</v>
      </c>
      <c r="P67" s="82" t="s">
        <v>143</v>
      </c>
      <c r="Q67" s="83">
        <v>212242</v>
      </c>
      <c r="R67" s="82" t="s">
        <v>417</v>
      </c>
      <c r="S67">
        <v>212242</v>
      </c>
      <c r="T67" t="e">
        <v>#N/A</v>
      </c>
      <c r="AA67">
        <v>212242</v>
      </c>
      <c r="AB67" t="s">
        <v>82</v>
      </c>
      <c r="AC67" t="s">
        <v>763</v>
      </c>
      <c r="AD67" t="e">
        <v>#N/A</v>
      </c>
    </row>
    <row r="68" spans="2:30" ht="12.75">
      <c r="B68" s="35">
        <v>62</v>
      </c>
      <c r="C68" s="13" t="s">
        <v>418</v>
      </c>
      <c r="D68" s="13" t="s">
        <v>419</v>
      </c>
      <c r="E68" s="13" t="s">
        <v>420</v>
      </c>
      <c r="F68" s="82" t="s">
        <v>421</v>
      </c>
      <c r="G68" s="13" t="s">
        <v>126</v>
      </c>
      <c r="H68" s="13" t="s">
        <v>127</v>
      </c>
      <c r="I68" s="13" t="s">
        <v>128</v>
      </c>
      <c r="J68" s="13" t="s">
        <v>129</v>
      </c>
      <c r="K68" s="13" t="s">
        <v>130</v>
      </c>
      <c r="L68" s="13" t="s">
        <v>131</v>
      </c>
      <c r="M68" s="13" t="s">
        <v>132</v>
      </c>
      <c r="N68" s="82" t="s">
        <v>133</v>
      </c>
      <c r="O68" s="82" t="s">
        <v>143</v>
      </c>
      <c r="P68" s="82" t="s">
        <v>143</v>
      </c>
      <c r="Q68" s="83">
        <v>212243</v>
      </c>
      <c r="R68" s="82" t="s">
        <v>422</v>
      </c>
      <c r="S68">
        <v>212243</v>
      </c>
      <c r="T68" t="e">
        <v>#N/A</v>
      </c>
      <c r="AA68">
        <v>212243</v>
      </c>
      <c r="AB68" t="s">
        <v>82</v>
      </c>
      <c r="AC68" t="s">
        <v>759</v>
      </c>
      <c r="AD68" t="e">
        <v>#N/A</v>
      </c>
    </row>
    <row r="69" spans="2:30" ht="12.75">
      <c r="B69" s="35">
        <v>63</v>
      </c>
      <c r="C69" s="13" t="s">
        <v>423</v>
      </c>
      <c r="D69" s="13" t="s">
        <v>178</v>
      </c>
      <c r="E69" s="13" t="s">
        <v>424</v>
      </c>
      <c r="F69" s="82" t="s">
        <v>425</v>
      </c>
      <c r="G69" s="13" t="s">
        <v>126</v>
      </c>
      <c r="H69" s="13" t="s">
        <v>127</v>
      </c>
      <c r="I69" s="13" t="s">
        <v>128</v>
      </c>
      <c r="J69" s="13" t="s">
        <v>129</v>
      </c>
      <c r="K69" s="13" t="s">
        <v>170</v>
      </c>
      <c r="L69" s="13" t="s">
        <v>171</v>
      </c>
      <c r="M69" s="13" t="s">
        <v>132</v>
      </c>
      <c r="N69" s="82" t="s">
        <v>133</v>
      </c>
      <c r="O69" s="82" t="s">
        <v>143</v>
      </c>
      <c r="P69" s="82" t="s">
        <v>143</v>
      </c>
      <c r="Q69" s="83">
        <v>212244</v>
      </c>
      <c r="R69" s="82" t="s">
        <v>426</v>
      </c>
      <c r="S69">
        <v>212244</v>
      </c>
      <c r="T69" t="e">
        <v>#N/A</v>
      </c>
      <c r="AA69">
        <v>212244</v>
      </c>
      <c r="AB69" t="s">
        <v>82</v>
      </c>
      <c r="AC69" t="s">
        <v>755</v>
      </c>
      <c r="AD69" t="e">
        <v>#N/A</v>
      </c>
    </row>
    <row r="70" spans="2:30" ht="12.75">
      <c r="B70" s="35">
        <v>64</v>
      </c>
      <c r="C70" s="13" t="s">
        <v>427</v>
      </c>
      <c r="D70" s="13" t="s">
        <v>337</v>
      </c>
      <c r="E70" s="13" t="s">
        <v>428</v>
      </c>
      <c r="F70" s="82" t="s">
        <v>429</v>
      </c>
      <c r="G70" s="13" t="s">
        <v>139</v>
      </c>
      <c r="H70" s="13" t="s">
        <v>140</v>
      </c>
      <c r="I70" s="13" t="s">
        <v>168</v>
      </c>
      <c r="J70" s="13" t="s">
        <v>169</v>
      </c>
      <c r="K70" s="13" t="s">
        <v>170</v>
      </c>
      <c r="L70" s="13" t="s">
        <v>171</v>
      </c>
      <c r="M70" s="13" t="s">
        <v>132</v>
      </c>
      <c r="N70" s="82" t="s">
        <v>133</v>
      </c>
      <c r="O70" s="82" t="s">
        <v>143</v>
      </c>
      <c r="P70" s="82" t="s">
        <v>143</v>
      </c>
      <c r="Q70" s="83">
        <v>212245</v>
      </c>
      <c r="R70" s="82" t="s">
        <v>430</v>
      </c>
      <c r="S70">
        <v>212245</v>
      </c>
      <c r="T70" t="e">
        <v>#N/A</v>
      </c>
      <c r="AA70">
        <v>212245</v>
      </c>
      <c r="AB70" t="s">
        <v>82</v>
      </c>
      <c r="AC70" t="s">
        <v>778</v>
      </c>
      <c r="AD70" t="e">
        <v>#N/A</v>
      </c>
    </row>
    <row r="71" spans="2:30" ht="12.75">
      <c r="B71" s="35">
        <v>65</v>
      </c>
      <c r="C71" s="13" t="s">
        <v>427</v>
      </c>
      <c r="D71" s="13" t="s">
        <v>431</v>
      </c>
      <c r="E71" s="13" t="s">
        <v>432</v>
      </c>
      <c r="F71" s="82" t="s">
        <v>433</v>
      </c>
      <c r="G71" s="13" t="s">
        <v>139</v>
      </c>
      <c r="H71" s="13" t="s">
        <v>140</v>
      </c>
      <c r="I71" s="13" t="s">
        <v>168</v>
      </c>
      <c r="J71" s="13" t="s">
        <v>169</v>
      </c>
      <c r="K71" s="13" t="s">
        <v>170</v>
      </c>
      <c r="L71" s="13" t="s">
        <v>171</v>
      </c>
      <c r="M71" s="13" t="s">
        <v>132</v>
      </c>
      <c r="N71" s="82" t="s">
        <v>133</v>
      </c>
      <c r="O71" s="82" t="s">
        <v>143</v>
      </c>
      <c r="P71" s="82" t="s">
        <v>143</v>
      </c>
      <c r="Q71" s="83">
        <v>212246</v>
      </c>
      <c r="R71" s="82" t="s">
        <v>434</v>
      </c>
      <c r="S71">
        <v>212246</v>
      </c>
      <c r="T71" t="e">
        <v>#N/A</v>
      </c>
      <c r="AA71">
        <v>212246</v>
      </c>
      <c r="AB71" t="s">
        <v>82</v>
      </c>
      <c r="AC71" t="s">
        <v>778</v>
      </c>
      <c r="AD71" t="e">
        <v>#N/A</v>
      </c>
    </row>
    <row r="72" spans="2:30" ht="12.75">
      <c r="B72" s="35">
        <v>66</v>
      </c>
      <c r="C72" s="13" t="s">
        <v>435</v>
      </c>
      <c r="D72" s="13" t="s">
        <v>355</v>
      </c>
      <c r="E72" s="13" t="s">
        <v>436</v>
      </c>
      <c r="F72" s="82" t="s">
        <v>437</v>
      </c>
      <c r="G72" s="13" t="s">
        <v>139</v>
      </c>
      <c r="H72" s="13" t="s">
        <v>140</v>
      </c>
      <c r="I72" s="13" t="s">
        <v>141</v>
      </c>
      <c r="J72" s="13" t="s">
        <v>142</v>
      </c>
      <c r="K72" s="13" t="s">
        <v>130</v>
      </c>
      <c r="L72" s="13" t="s">
        <v>131</v>
      </c>
      <c r="M72" s="13" t="s">
        <v>132</v>
      </c>
      <c r="N72" s="82" t="s">
        <v>133</v>
      </c>
      <c r="O72" s="82" t="s">
        <v>143</v>
      </c>
      <c r="P72" s="82" t="s">
        <v>143</v>
      </c>
      <c r="Q72" s="83">
        <v>212247</v>
      </c>
      <c r="R72" s="82" t="s">
        <v>438</v>
      </c>
      <c r="S72">
        <v>212247</v>
      </c>
      <c r="T72" t="e">
        <v>#N/A</v>
      </c>
      <c r="AA72">
        <v>212247</v>
      </c>
      <c r="AB72" t="s">
        <v>82</v>
      </c>
      <c r="AC72" t="s">
        <v>772</v>
      </c>
      <c r="AD72" t="e">
        <v>#N/A</v>
      </c>
    </row>
    <row r="73" spans="2:30" ht="12.75">
      <c r="B73" s="35">
        <v>67</v>
      </c>
      <c r="C73" s="13" t="s">
        <v>439</v>
      </c>
      <c r="D73" s="13" t="s">
        <v>220</v>
      </c>
      <c r="E73" s="13" t="s">
        <v>440</v>
      </c>
      <c r="F73" s="82" t="s">
        <v>441</v>
      </c>
      <c r="G73" s="13" t="s">
        <v>139</v>
      </c>
      <c r="H73" s="13" t="s">
        <v>140</v>
      </c>
      <c r="I73" s="13" t="s">
        <v>141</v>
      </c>
      <c r="J73" s="13" t="s">
        <v>142</v>
      </c>
      <c r="K73" s="13" t="s">
        <v>130</v>
      </c>
      <c r="L73" s="13" t="s">
        <v>131</v>
      </c>
      <c r="M73" s="13" t="s">
        <v>132</v>
      </c>
      <c r="N73" s="82" t="s">
        <v>133</v>
      </c>
      <c r="O73" s="82" t="s">
        <v>143</v>
      </c>
      <c r="P73" s="82" t="s">
        <v>143</v>
      </c>
      <c r="Q73" s="83">
        <v>212248</v>
      </c>
      <c r="R73" s="82" t="s">
        <v>442</v>
      </c>
      <c r="S73">
        <v>212248</v>
      </c>
      <c r="T73" t="e">
        <v>#N/A</v>
      </c>
      <c r="AA73">
        <v>212248</v>
      </c>
      <c r="AB73" t="s">
        <v>82</v>
      </c>
      <c r="AC73" t="s">
        <v>756</v>
      </c>
      <c r="AD73" t="e">
        <v>#N/A</v>
      </c>
    </row>
    <row r="74" spans="2:30" ht="12.75">
      <c r="B74" s="35">
        <v>68</v>
      </c>
      <c r="C74" s="13" t="s">
        <v>443</v>
      </c>
      <c r="D74" s="13" t="s">
        <v>258</v>
      </c>
      <c r="E74" s="13" t="s">
        <v>444</v>
      </c>
      <c r="F74" s="82" t="s">
        <v>445</v>
      </c>
      <c r="G74" s="13" t="s">
        <v>139</v>
      </c>
      <c r="H74" s="13" t="s">
        <v>140</v>
      </c>
      <c r="I74" s="13" t="s">
        <v>141</v>
      </c>
      <c r="J74" s="13" t="s">
        <v>142</v>
      </c>
      <c r="K74" s="13" t="s">
        <v>130</v>
      </c>
      <c r="L74" s="13" t="s">
        <v>131</v>
      </c>
      <c r="M74" s="13" t="s">
        <v>132</v>
      </c>
      <c r="N74" s="82" t="s">
        <v>133</v>
      </c>
      <c r="O74" s="82" t="s">
        <v>143</v>
      </c>
      <c r="P74" s="82" t="s">
        <v>143</v>
      </c>
      <c r="Q74" s="83">
        <v>212249</v>
      </c>
      <c r="R74" s="82" t="s">
        <v>446</v>
      </c>
      <c r="S74">
        <v>212249</v>
      </c>
      <c r="T74" t="e">
        <v>#N/A</v>
      </c>
      <c r="AA74">
        <v>212249</v>
      </c>
      <c r="AB74" t="s">
        <v>82</v>
      </c>
      <c r="AC74" t="s">
        <v>775</v>
      </c>
      <c r="AD74" t="e">
        <v>#N/A</v>
      </c>
    </row>
    <row r="75" spans="2:30" ht="12.75">
      <c r="B75" s="35">
        <v>69</v>
      </c>
      <c r="C75" s="13" t="s">
        <v>447</v>
      </c>
      <c r="D75" s="13" t="s">
        <v>210</v>
      </c>
      <c r="E75" s="13" t="s">
        <v>448</v>
      </c>
      <c r="F75" s="82" t="s">
        <v>449</v>
      </c>
      <c r="G75" s="13" t="s">
        <v>139</v>
      </c>
      <c r="H75" s="13" t="s">
        <v>140</v>
      </c>
      <c r="I75" s="13" t="s">
        <v>141</v>
      </c>
      <c r="J75" s="13" t="s">
        <v>142</v>
      </c>
      <c r="K75" s="13" t="s">
        <v>130</v>
      </c>
      <c r="L75" s="13" t="s">
        <v>131</v>
      </c>
      <c r="M75" s="13" t="s">
        <v>132</v>
      </c>
      <c r="N75" s="82" t="s">
        <v>133</v>
      </c>
      <c r="O75" s="82" t="s">
        <v>143</v>
      </c>
      <c r="P75" s="82" t="s">
        <v>143</v>
      </c>
      <c r="Q75" s="83">
        <v>212250</v>
      </c>
      <c r="R75" s="82" t="s">
        <v>450</v>
      </c>
      <c r="S75">
        <v>212250</v>
      </c>
      <c r="T75" t="e">
        <v>#N/A</v>
      </c>
      <c r="AA75">
        <v>212250</v>
      </c>
      <c r="AB75" t="s">
        <v>82</v>
      </c>
      <c r="AC75" t="s">
        <v>763</v>
      </c>
      <c r="AD75" t="e">
        <v>#N/A</v>
      </c>
    </row>
    <row r="76" spans="2:30" ht="12.75">
      <c r="B76" s="35">
        <v>70</v>
      </c>
      <c r="C76" s="13" t="s">
        <v>451</v>
      </c>
      <c r="D76" s="13" t="s">
        <v>200</v>
      </c>
      <c r="E76" s="13" t="s">
        <v>452</v>
      </c>
      <c r="F76" s="82" t="s">
        <v>453</v>
      </c>
      <c r="G76" s="13" t="s">
        <v>126</v>
      </c>
      <c r="H76" s="13" t="s">
        <v>127</v>
      </c>
      <c r="I76" s="13" t="s">
        <v>128</v>
      </c>
      <c r="J76" s="13" t="s">
        <v>129</v>
      </c>
      <c r="K76" s="13" t="s">
        <v>170</v>
      </c>
      <c r="L76" s="13" t="s">
        <v>171</v>
      </c>
      <c r="M76" s="13" t="s">
        <v>132</v>
      </c>
      <c r="N76" s="82" t="s">
        <v>133</v>
      </c>
      <c r="O76" s="82" t="s">
        <v>143</v>
      </c>
      <c r="P76" s="82" t="s">
        <v>143</v>
      </c>
      <c r="Q76" s="83">
        <v>212251</v>
      </c>
      <c r="R76" s="82" t="s">
        <v>454</v>
      </c>
      <c r="S76">
        <v>212251</v>
      </c>
      <c r="T76" t="e">
        <v>#N/A</v>
      </c>
      <c r="AA76">
        <v>212251</v>
      </c>
      <c r="AB76" t="s">
        <v>82</v>
      </c>
      <c r="AC76" t="s">
        <v>759</v>
      </c>
      <c r="AD76" t="e">
        <v>#N/A</v>
      </c>
    </row>
    <row r="77" spans="2:30" ht="12.75">
      <c r="B77" s="35">
        <v>71</v>
      </c>
      <c r="C77" s="13" t="s">
        <v>455</v>
      </c>
      <c r="D77" s="13" t="s">
        <v>456</v>
      </c>
      <c r="E77" s="13" t="s">
        <v>457</v>
      </c>
      <c r="F77" s="82" t="s">
        <v>458</v>
      </c>
      <c r="G77" s="13" t="s">
        <v>139</v>
      </c>
      <c r="H77" s="13" t="s">
        <v>140</v>
      </c>
      <c r="I77" s="13" t="s">
        <v>141</v>
      </c>
      <c r="J77" s="13" t="s">
        <v>142</v>
      </c>
      <c r="K77" s="13" t="s">
        <v>130</v>
      </c>
      <c r="L77" s="13" t="s">
        <v>131</v>
      </c>
      <c r="M77" s="13" t="s">
        <v>132</v>
      </c>
      <c r="N77" s="82" t="s">
        <v>133</v>
      </c>
      <c r="O77" s="82" t="s">
        <v>143</v>
      </c>
      <c r="P77" s="82" t="s">
        <v>143</v>
      </c>
      <c r="Q77" s="83">
        <v>212252</v>
      </c>
      <c r="R77" s="82" t="s">
        <v>459</v>
      </c>
      <c r="S77">
        <v>212252</v>
      </c>
      <c r="T77" t="e">
        <v>#N/A</v>
      </c>
      <c r="AA77">
        <v>212252</v>
      </c>
      <c r="AB77" t="s">
        <v>82</v>
      </c>
      <c r="AC77" t="s">
        <v>756</v>
      </c>
      <c r="AD77" t="e">
        <v>#N/A</v>
      </c>
    </row>
    <row r="78" spans="2:30" ht="12.75">
      <c r="B78" s="35">
        <v>72</v>
      </c>
      <c r="C78" s="13" t="s">
        <v>460</v>
      </c>
      <c r="D78" s="13" t="s">
        <v>150</v>
      </c>
      <c r="E78" s="13" t="s">
        <v>461</v>
      </c>
      <c r="F78" s="82" t="s">
        <v>462</v>
      </c>
      <c r="G78" s="13" t="s">
        <v>126</v>
      </c>
      <c r="H78" s="13" t="s">
        <v>127</v>
      </c>
      <c r="I78" s="13" t="s">
        <v>128</v>
      </c>
      <c r="J78" s="13" t="s">
        <v>129</v>
      </c>
      <c r="K78" s="13" t="s">
        <v>130</v>
      </c>
      <c r="L78" s="13" t="s">
        <v>131</v>
      </c>
      <c r="M78" s="13" t="s">
        <v>132</v>
      </c>
      <c r="N78" s="82" t="s">
        <v>133</v>
      </c>
      <c r="O78" s="82" t="s">
        <v>143</v>
      </c>
      <c r="P78" s="82" t="s">
        <v>143</v>
      </c>
      <c r="Q78" s="83">
        <v>212254</v>
      </c>
      <c r="R78" s="82" t="s">
        <v>463</v>
      </c>
      <c r="S78">
        <v>212254</v>
      </c>
      <c r="T78" t="e">
        <v>#N/A</v>
      </c>
      <c r="AA78">
        <v>212254</v>
      </c>
      <c r="AB78" t="s">
        <v>82</v>
      </c>
      <c r="AC78" t="s">
        <v>779</v>
      </c>
      <c r="AD78" t="e">
        <v>#N/A</v>
      </c>
    </row>
    <row r="79" spans="2:30" ht="12.75">
      <c r="B79" s="35">
        <v>73</v>
      </c>
      <c r="C79" s="13" t="s">
        <v>464</v>
      </c>
      <c r="D79" s="13" t="s">
        <v>396</v>
      </c>
      <c r="E79" s="13" t="s">
        <v>465</v>
      </c>
      <c r="F79" s="82" t="s">
        <v>466</v>
      </c>
      <c r="G79" s="13" t="s">
        <v>139</v>
      </c>
      <c r="H79" s="13" t="s">
        <v>140</v>
      </c>
      <c r="I79" s="13" t="s">
        <v>141</v>
      </c>
      <c r="J79" s="13" t="s">
        <v>142</v>
      </c>
      <c r="K79" s="13" t="s">
        <v>130</v>
      </c>
      <c r="L79" s="13" t="s">
        <v>131</v>
      </c>
      <c r="M79" s="13" t="s">
        <v>132</v>
      </c>
      <c r="N79" s="82" t="s">
        <v>133</v>
      </c>
      <c r="O79" s="82" t="s">
        <v>143</v>
      </c>
      <c r="P79" s="82" t="s">
        <v>143</v>
      </c>
      <c r="Q79" s="83">
        <v>212255</v>
      </c>
      <c r="R79" s="82" t="s">
        <v>467</v>
      </c>
      <c r="S79">
        <v>212255</v>
      </c>
      <c r="T79" t="e">
        <v>#N/A</v>
      </c>
      <c r="AA79">
        <v>212255</v>
      </c>
      <c r="AB79" t="s">
        <v>82</v>
      </c>
      <c r="AC79" t="s">
        <v>780</v>
      </c>
      <c r="AD79" t="e">
        <v>#N/A</v>
      </c>
    </row>
    <row r="80" spans="2:30" ht="12.75">
      <c r="B80" s="35">
        <v>74</v>
      </c>
      <c r="C80" s="13" t="s">
        <v>468</v>
      </c>
      <c r="D80" s="13" t="s">
        <v>469</v>
      </c>
      <c r="E80" s="13" t="s">
        <v>470</v>
      </c>
      <c r="F80" s="82" t="s">
        <v>471</v>
      </c>
      <c r="G80" s="13" t="s">
        <v>139</v>
      </c>
      <c r="H80" s="13" t="s">
        <v>140</v>
      </c>
      <c r="I80" s="13" t="s">
        <v>168</v>
      </c>
      <c r="J80" s="13" t="s">
        <v>169</v>
      </c>
      <c r="K80" s="13" t="s">
        <v>170</v>
      </c>
      <c r="L80" s="13" t="s">
        <v>171</v>
      </c>
      <c r="M80" s="13" t="s">
        <v>132</v>
      </c>
      <c r="N80" s="82" t="s">
        <v>133</v>
      </c>
      <c r="O80" s="82" t="s">
        <v>143</v>
      </c>
      <c r="P80" s="82" t="s">
        <v>143</v>
      </c>
      <c r="Q80" s="83">
        <v>212274</v>
      </c>
      <c r="R80" s="82" t="s">
        <v>472</v>
      </c>
      <c r="S80">
        <v>212274</v>
      </c>
      <c r="T80" t="e">
        <v>#N/A</v>
      </c>
      <c r="AA80">
        <v>212274</v>
      </c>
      <c r="AB80" t="s">
        <v>82</v>
      </c>
      <c r="AC80" t="s">
        <v>770</v>
      </c>
      <c r="AD80" t="e">
        <v>#N/A</v>
      </c>
    </row>
    <row r="81" spans="2:30" ht="12.75">
      <c r="B81" s="35">
        <v>75</v>
      </c>
      <c r="F81" s="82" t="s">
        <v>143</v>
      </c>
      <c r="N81" s="82" t="s">
        <v>143</v>
      </c>
      <c r="O81" s="82" t="s">
        <v>143</v>
      </c>
      <c r="P81" s="82" t="s">
        <v>143</v>
      </c>
      <c r="Q81" s="83">
        <v>212275</v>
      </c>
      <c r="R81" s="82" t="s">
        <v>473</v>
      </c>
      <c r="S81">
        <v>212275</v>
      </c>
      <c r="T81" t="e">
        <v>#N/A</v>
      </c>
      <c r="AA81">
        <v>212276</v>
      </c>
      <c r="AB81" t="s">
        <v>82</v>
      </c>
      <c r="AC81" t="s">
        <v>755</v>
      </c>
      <c r="AD81" t="e">
        <v>#N/A</v>
      </c>
    </row>
    <row r="82" spans="2:30" ht="12.75">
      <c r="B82" s="35">
        <v>76</v>
      </c>
      <c r="C82" s="13" t="s">
        <v>474</v>
      </c>
      <c r="D82" s="13" t="s">
        <v>475</v>
      </c>
      <c r="E82" s="13" t="s">
        <v>476</v>
      </c>
      <c r="F82" s="82" t="s">
        <v>477</v>
      </c>
      <c r="G82" s="13" t="s">
        <v>126</v>
      </c>
      <c r="H82" s="13" t="s">
        <v>127</v>
      </c>
      <c r="I82" s="13" t="s">
        <v>128</v>
      </c>
      <c r="J82" s="13" t="s">
        <v>129</v>
      </c>
      <c r="K82" s="13" t="s">
        <v>170</v>
      </c>
      <c r="L82" s="13" t="s">
        <v>171</v>
      </c>
      <c r="M82" s="13" t="s">
        <v>132</v>
      </c>
      <c r="N82" s="82" t="s">
        <v>133</v>
      </c>
      <c r="O82" s="82" t="s">
        <v>143</v>
      </c>
      <c r="P82" s="82" t="s">
        <v>143</v>
      </c>
      <c r="Q82" s="83">
        <v>212276</v>
      </c>
      <c r="R82" s="82" t="s">
        <v>478</v>
      </c>
      <c r="S82">
        <v>212276</v>
      </c>
      <c r="T82" t="e">
        <v>#N/A</v>
      </c>
      <c r="AA82">
        <v>212277</v>
      </c>
      <c r="AB82" t="s">
        <v>82</v>
      </c>
      <c r="AC82" t="s">
        <v>758</v>
      </c>
      <c r="AD82" t="e">
        <v>#N/A</v>
      </c>
    </row>
    <row r="83" spans="2:30" ht="12.75">
      <c r="B83" s="35">
        <v>77</v>
      </c>
      <c r="C83" s="13" t="s">
        <v>479</v>
      </c>
      <c r="D83" s="13" t="s">
        <v>253</v>
      </c>
      <c r="E83" s="13" t="s">
        <v>480</v>
      </c>
      <c r="F83" s="82" t="s">
        <v>481</v>
      </c>
      <c r="G83" s="13" t="s">
        <v>139</v>
      </c>
      <c r="H83" s="13" t="s">
        <v>140</v>
      </c>
      <c r="I83" s="13" t="s">
        <v>141</v>
      </c>
      <c r="J83" s="13" t="s">
        <v>142</v>
      </c>
      <c r="K83" s="13" t="s">
        <v>130</v>
      </c>
      <c r="L83" s="13" t="s">
        <v>131</v>
      </c>
      <c r="M83" s="13" t="s">
        <v>132</v>
      </c>
      <c r="N83" s="82" t="s">
        <v>133</v>
      </c>
      <c r="O83" s="82" t="s">
        <v>143</v>
      </c>
      <c r="P83" s="82" t="s">
        <v>143</v>
      </c>
      <c r="Q83" s="83">
        <v>212277</v>
      </c>
      <c r="R83" s="82" t="s">
        <v>482</v>
      </c>
      <c r="S83">
        <v>212277</v>
      </c>
      <c r="T83" t="e">
        <v>#N/A</v>
      </c>
      <c r="AA83">
        <v>212278</v>
      </c>
      <c r="AB83" t="s">
        <v>82</v>
      </c>
      <c r="AC83" t="s">
        <v>756</v>
      </c>
      <c r="AD83" t="e">
        <v>#N/A</v>
      </c>
    </row>
    <row r="84" spans="2:30" ht="12.75">
      <c r="B84" s="35">
        <v>78</v>
      </c>
      <c r="C84" s="13" t="s">
        <v>483</v>
      </c>
      <c r="D84" s="13" t="s">
        <v>253</v>
      </c>
      <c r="E84" s="13" t="s">
        <v>484</v>
      </c>
      <c r="F84" s="82" t="s">
        <v>485</v>
      </c>
      <c r="G84" s="13" t="s">
        <v>139</v>
      </c>
      <c r="H84" s="13" t="s">
        <v>140</v>
      </c>
      <c r="I84" s="13" t="s">
        <v>141</v>
      </c>
      <c r="J84" s="13" t="s">
        <v>142</v>
      </c>
      <c r="K84" s="13" t="s">
        <v>130</v>
      </c>
      <c r="L84" s="13" t="s">
        <v>131</v>
      </c>
      <c r="M84" s="13" t="s">
        <v>132</v>
      </c>
      <c r="N84" s="82" t="s">
        <v>133</v>
      </c>
      <c r="O84" s="82" t="s">
        <v>143</v>
      </c>
      <c r="P84" s="82" t="s">
        <v>143</v>
      </c>
      <c r="Q84" s="83">
        <v>212278</v>
      </c>
      <c r="R84" s="82" t="s">
        <v>486</v>
      </c>
      <c r="S84">
        <v>212278</v>
      </c>
      <c r="T84" t="e">
        <v>#N/A</v>
      </c>
      <c r="AA84">
        <v>212279</v>
      </c>
      <c r="AB84" t="s">
        <v>82</v>
      </c>
      <c r="AC84" t="s">
        <v>756</v>
      </c>
      <c r="AD84" t="e">
        <v>#N/A</v>
      </c>
    </row>
    <row r="85" spans="2:30" ht="12.75">
      <c r="B85" s="35">
        <v>79</v>
      </c>
      <c r="C85" s="13" t="s">
        <v>487</v>
      </c>
      <c r="D85" s="13" t="s">
        <v>364</v>
      </c>
      <c r="E85" s="13" t="s">
        <v>488</v>
      </c>
      <c r="F85" s="82" t="s">
        <v>489</v>
      </c>
      <c r="G85" s="13" t="s">
        <v>139</v>
      </c>
      <c r="H85" s="13" t="s">
        <v>140</v>
      </c>
      <c r="I85" s="13" t="s">
        <v>168</v>
      </c>
      <c r="J85" s="13" t="s">
        <v>169</v>
      </c>
      <c r="K85" s="13" t="s">
        <v>170</v>
      </c>
      <c r="L85" s="13" t="s">
        <v>171</v>
      </c>
      <c r="M85" s="13" t="s">
        <v>132</v>
      </c>
      <c r="N85" s="82" t="s">
        <v>133</v>
      </c>
      <c r="O85" s="82" t="s">
        <v>143</v>
      </c>
      <c r="P85" s="82" t="s">
        <v>143</v>
      </c>
      <c r="Q85" s="83">
        <v>212279</v>
      </c>
      <c r="R85" s="82" t="s">
        <v>490</v>
      </c>
      <c r="S85">
        <v>212279</v>
      </c>
      <c r="T85" t="e">
        <v>#N/A</v>
      </c>
      <c r="AA85">
        <v>212280</v>
      </c>
      <c r="AB85" t="s">
        <v>82</v>
      </c>
      <c r="AC85" t="s">
        <v>759</v>
      </c>
      <c r="AD85" t="e">
        <v>#N/A</v>
      </c>
    </row>
    <row r="86" spans="2:30" ht="12.75">
      <c r="B86" s="35">
        <v>80</v>
      </c>
      <c r="C86" s="13" t="s">
        <v>491</v>
      </c>
      <c r="D86" s="13" t="s">
        <v>492</v>
      </c>
      <c r="E86" s="13" t="s">
        <v>493</v>
      </c>
      <c r="F86" s="82" t="s">
        <v>494</v>
      </c>
      <c r="G86" s="13" t="s">
        <v>126</v>
      </c>
      <c r="H86" s="13" t="s">
        <v>127</v>
      </c>
      <c r="I86" s="13" t="s">
        <v>128</v>
      </c>
      <c r="J86" s="13" t="s">
        <v>129</v>
      </c>
      <c r="K86" s="13" t="s">
        <v>170</v>
      </c>
      <c r="L86" s="13" t="s">
        <v>171</v>
      </c>
      <c r="M86" s="13" t="s">
        <v>132</v>
      </c>
      <c r="N86" s="82" t="s">
        <v>133</v>
      </c>
      <c r="O86" s="82" t="s">
        <v>143</v>
      </c>
      <c r="P86" s="82" t="s">
        <v>143</v>
      </c>
      <c r="Q86" s="83">
        <v>212280</v>
      </c>
      <c r="R86" s="82" t="s">
        <v>495</v>
      </c>
      <c r="S86">
        <v>212280</v>
      </c>
      <c r="T86" t="e">
        <v>#N/A</v>
      </c>
      <c r="AA86">
        <v>212281</v>
      </c>
      <c r="AB86" t="s">
        <v>82</v>
      </c>
      <c r="AC86" t="s">
        <v>764</v>
      </c>
      <c r="AD86" t="e">
        <v>#N/A</v>
      </c>
    </row>
    <row r="87" spans="2:30" ht="12.75">
      <c r="B87" s="35">
        <v>81</v>
      </c>
      <c r="C87" s="13" t="s">
        <v>496</v>
      </c>
      <c r="D87" s="13" t="s">
        <v>258</v>
      </c>
      <c r="E87" s="13" t="s">
        <v>497</v>
      </c>
      <c r="F87" s="82" t="s">
        <v>498</v>
      </c>
      <c r="G87" s="13" t="s">
        <v>139</v>
      </c>
      <c r="H87" s="13" t="s">
        <v>140</v>
      </c>
      <c r="I87" s="13" t="s">
        <v>168</v>
      </c>
      <c r="J87" s="13" t="s">
        <v>169</v>
      </c>
      <c r="K87" s="13" t="s">
        <v>130</v>
      </c>
      <c r="L87" s="13" t="s">
        <v>131</v>
      </c>
      <c r="M87" s="13" t="s">
        <v>132</v>
      </c>
      <c r="N87" s="82" t="s">
        <v>133</v>
      </c>
      <c r="O87" s="82" t="s">
        <v>143</v>
      </c>
      <c r="P87" s="82" t="s">
        <v>143</v>
      </c>
      <c r="Q87" s="83">
        <v>212281</v>
      </c>
      <c r="R87" s="82" t="s">
        <v>499</v>
      </c>
      <c r="S87">
        <v>212281</v>
      </c>
      <c r="T87" t="e">
        <v>#N/A</v>
      </c>
      <c r="AA87">
        <v>212284</v>
      </c>
      <c r="AB87" t="s">
        <v>82</v>
      </c>
      <c r="AC87" t="s">
        <v>778</v>
      </c>
      <c r="AD87" t="e">
        <v>#N/A</v>
      </c>
    </row>
    <row r="88" spans="2:30" ht="12.75">
      <c r="B88" s="35">
        <v>82</v>
      </c>
      <c r="C88" s="13" t="s">
        <v>500</v>
      </c>
      <c r="D88" s="13" t="s">
        <v>501</v>
      </c>
      <c r="E88" s="13" t="s">
        <v>502</v>
      </c>
      <c r="F88" s="82" t="s">
        <v>503</v>
      </c>
      <c r="G88" s="13" t="s">
        <v>139</v>
      </c>
      <c r="H88" s="13" t="s">
        <v>140</v>
      </c>
      <c r="I88" s="13" t="s">
        <v>168</v>
      </c>
      <c r="J88" s="13" t="s">
        <v>169</v>
      </c>
      <c r="K88" s="13" t="s">
        <v>170</v>
      </c>
      <c r="L88" s="13" t="s">
        <v>171</v>
      </c>
      <c r="M88" s="13" t="s">
        <v>132</v>
      </c>
      <c r="N88" s="82" t="s">
        <v>133</v>
      </c>
      <c r="O88" s="82" t="s">
        <v>143</v>
      </c>
      <c r="P88" s="82" t="s">
        <v>143</v>
      </c>
      <c r="Q88" s="83">
        <v>212284</v>
      </c>
      <c r="R88" s="82" t="s">
        <v>504</v>
      </c>
      <c r="S88">
        <v>212284</v>
      </c>
      <c r="T88" t="e">
        <v>#N/A</v>
      </c>
      <c r="AA88">
        <v>212285</v>
      </c>
      <c r="AB88" t="s">
        <v>82</v>
      </c>
      <c r="AC88" t="s">
        <v>770</v>
      </c>
      <c r="AD88" t="e">
        <v>#N/A</v>
      </c>
    </row>
    <row r="89" spans="2:30" ht="12.75">
      <c r="B89" s="35">
        <v>83</v>
      </c>
      <c r="C89" s="13" t="s">
        <v>505</v>
      </c>
      <c r="D89" s="13" t="s">
        <v>355</v>
      </c>
      <c r="E89" s="13" t="s">
        <v>506</v>
      </c>
      <c r="F89" s="82" t="s">
        <v>507</v>
      </c>
      <c r="G89" s="13" t="s">
        <v>139</v>
      </c>
      <c r="H89" s="13" t="s">
        <v>140</v>
      </c>
      <c r="I89" s="13" t="s">
        <v>141</v>
      </c>
      <c r="J89" s="13" t="s">
        <v>142</v>
      </c>
      <c r="K89" s="13" t="s">
        <v>130</v>
      </c>
      <c r="L89" s="13" t="s">
        <v>131</v>
      </c>
      <c r="M89" s="13" t="s">
        <v>132</v>
      </c>
      <c r="N89" s="82" t="s">
        <v>133</v>
      </c>
      <c r="O89" s="82" t="s">
        <v>143</v>
      </c>
      <c r="P89" s="82" t="s">
        <v>143</v>
      </c>
      <c r="Q89" s="83">
        <v>212285</v>
      </c>
      <c r="R89" s="82" t="s">
        <v>508</v>
      </c>
      <c r="S89">
        <v>212285</v>
      </c>
      <c r="T89" t="e">
        <v>#N/A</v>
      </c>
      <c r="AA89">
        <v>212286</v>
      </c>
      <c r="AB89" t="s">
        <v>82</v>
      </c>
      <c r="AC89" t="s">
        <v>756</v>
      </c>
      <c r="AD89" t="e">
        <v>#N/A</v>
      </c>
    </row>
    <row r="90" spans="2:30" ht="12.75">
      <c r="B90" s="35">
        <v>84</v>
      </c>
      <c r="C90" s="13" t="s">
        <v>509</v>
      </c>
      <c r="D90" s="13" t="s">
        <v>396</v>
      </c>
      <c r="E90" s="13" t="s">
        <v>510</v>
      </c>
      <c r="F90" s="82" t="s">
        <v>511</v>
      </c>
      <c r="G90" s="13" t="s">
        <v>139</v>
      </c>
      <c r="H90" s="13" t="s">
        <v>140</v>
      </c>
      <c r="I90" s="13" t="s">
        <v>168</v>
      </c>
      <c r="J90" s="13" t="s">
        <v>169</v>
      </c>
      <c r="K90" s="13" t="s">
        <v>170</v>
      </c>
      <c r="L90" s="13" t="s">
        <v>171</v>
      </c>
      <c r="M90" s="13" t="s">
        <v>132</v>
      </c>
      <c r="N90" s="82" t="s">
        <v>133</v>
      </c>
      <c r="O90" s="82" t="s">
        <v>143</v>
      </c>
      <c r="P90" s="82" t="s">
        <v>143</v>
      </c>
      <c r="Q90" s="83">
        <v>212286</v>
      </c>
      <c r="R90" s="82" t="s">
        <v>512</v>
      </c>
      <c r="S90">
        <v>212286</v>
      </c>
      <c r="T90" t="e">
        <v>#N/A</v>
      </c>
      <c r="AA90">
        <v>212287</v>
      </c>
      <c r="AB90" t="s">
        <v>82</v>
      </c>
      <c r="AC90" t="s">
        <v>758</v>
      </c>
      <c r="AD90" t="e">
        <v>#N/A</v>
      </c>
    </row>
    <row r="91" spans="2:30" ht="12.75">
      <c r="B91" s="35">
        <v>85</v>
      </c>
      <c r="C91" s="13" t="s">
        <v>513</v>
      </c>
      <c r="D91" s="13" t="s">
        <v>514</v>
      </c>
      <c r="E91" s="13" t="s">
        <v>515</v>
      </c>
      <c r="F91" s="82" t="s">
        <v>516</v>
      </c>
      <c r="G91" s="13" t="s">
        <v>139</v>
      </c>
      <c r="H91" s="13" t="s">
        <v>140</v>
      </c>
      <c r="I91" s="13" t="s">
        <v>141</v>
      </c>
      <c r="J91" s="13" t="s">
        <v>142</v>
      </c>
      <c r="K91" s="13" t="s">
        <v>130</v>
      </c>
      <c r="L91" s="13" t="s">
        <v>131</v>
      </c>
      <c r="M91" s="13" t="s">
        <v>132</v>
      </c>
      <c r="N91" s="82" t="s">
        <v>133</v>
      </c>
      <c r="O91" s="82" t="s">
        <v>143</v>
      </c>
      <c r="P91" s="82" t="s">
        <v>143</v>
      </c>
      <c r="Q91" s="83">
        <v>212287</v>
      </c>
      <c r="R91" s="82" t="s">
        <v>517</v>
      </c>
      <c r="S91">
        <v>212287</v>
      </c>
      <c r="T91" t="e">
        <v>#N/A</v>
      </c>
      <c r="AA91">
        <v>212288</v>
      </c>
      <c r="AB91" t="s">
        <v>82</v>
      </c>
      <c r="AC91" t="s">
        <v>759</v>
      </c>
      <c r="AD91" t="e">
        <v>#N/A</v>
      </c>
    </row>
    <row r="92" spans="2:30" ht="12.75">
      <c r="B92" s="35">
        <v>86</v>
      </c>
      <c r="C92" s="13" t="s">
        <v>518</v>
      </c>
      <c r="D92" s="13" t="s">
        <v>160</v>
      </c>
      <c r="E92" s="13" t="s">
        <v>519</v>
      </c>
      <c r="F92" s="82" t="s">
        <v>520</v>
      </c>
      <c r="G92" s="13" t="s">
        <v>126</v>
      </c>
      <c r="H92" s="13" t="s">
        <v>127</v>
      </c>
      <c r="I92" s="13" t="s">
        <v>128</v>
      </c>
      <c r="J92" s="13" t="s">
        <v>129</v>
      </c>
      <c r="K92" s="13" t="s">
        <v>170</v>
      </c>
      <c r="L92" s="13" t="s">
        <v>171</v>
      </c>
      <c r="M92" s="13" t="s">
        <v>132</v>
      </c>
      <c r="N92" s="82" t="s">
        <v>133</v>
      </c>
      <c r="O92" s="82" t="s">
        <v>143</v>
      </c>
      <c r="P92" s="82" t="s">
        <v>143</v>
      </c>
      <c r="Q92" s="83">
        <v>212288</v>
      </c>
      <c r="R92" s="82" t="s">
        <v>521</v>
      </c>
      <c r="S92">
        <v>212288</v>
      </c>
      <c r="T92" t="e">
        <v>#N/A</v>
      </c>
      <c r="AA92">
        <v>212289</v>
      </c>
      <c r="AB92" t="s">
        <v>82</v>
      </c>
      <c r="AC92" t="s">
        <v>759</v>
      </c>
      <c r="AD92" t="e">
        <v>#N/A</v>
      </c>
    </row>
    <row r="93" spans="2:30" ht="12.75">
      <c r="B93" s="35">
        <v>87</v>
      </c>
      <c r="C93" s="13" t="s">
        <v>522</v>
      </c>
      <c r="D93" s="13" t="s">
        <v>239</v>
      </c>
      <c r="E93" s="13" t="s">
        <v>523</v>
      </c>
      <c r="F93" s="82" t="s">
        <v>524</v>
      </c>
      <c r="G93" s="13" t="s">
        <v>126</v>
      </c>
      <c r="H93" s="13" t="s">
        <v>127</v>
      </c>
      <c r="I93" s="13" t="s">
        <v>128</v>
      </c>
      <c r="J93" s="13" t="s">
        <v>129</v>
      </c>
      <c r="K93" s="13" t="s">
        <v>130</v>
      </c>
      <c r="L93" s="13" t="s">
        <v>131</v>
      </c>
      <c r="M93" s="13" t="s">
        <v>132</v>
      </c>
      <c r="N93" s="82" t="s">
        <v>133</v>
      </c>
      <c r="O93" s="82" t="s">
        <v>143</v>
      </c>
      <c r="P93" s="82" t="s">
        <v>143</v>
      </c>
      <c r="Q93" s="83">
        <v>212289</v>
      </c>
      <c r="R93" s="82" t="s">
        <v>525</v>
      </c>
      <c r="S93">
        <v>212289</v>
      </c>
      <c r="T93" t="e">
        <v>#N/A</v>
      </c>
      <c r="AA93">
        <v>212290</v>
      </c>
      <c r="AB93" t="s">
        <v>82</v>
      </c>
      <c r="AC93" t="s">
        <v>755</v>
      </c>
      <c r="AD93" t="e">
        <v>#N/A</v>
      </c>
    </row>
    <row r="94" spans="2:30" ht="12.75">
      <c r="B94" s="35">
        <v>88</v>
      </c>
      <c r="C94" s="13" t="s">
        <v>526</v>
      </c>
      <c r="D94" s="13" t="s">
        <v>527</v>
      </c>
      <c r="E94" s="13" t="s">
        <v>528</v>
      </c>
      <c r="F94" s="82" t="s">
        <v>529</v>
      </c>
      <c r="G94" s="13" t="s">
        <v>126</v>
      </c>
      <c r="H94" s="13" t="s">
        <v>127</v>
      </c>
      <c r="I94" s="13" t="s">
        <v>128</v>
      </c>
      <c r="J94" s="13" t="s">
        <v>129</v>
      </c>
      <c r="K94" s="13" t="s">
        <v>170</v>
      </c>
      <c r="L94" s="13" t="s">
        <v>171</v>
      </c>
      <c r="M94" s="13" t="s">
        <v>132</v>
      </c>
      <c r="N94" s="82" t="s">
        <v>133</v>
      </c>
      <c r="O94" s="82" t="s">
        <v>143</v>
      </c>
      <c r="P94" s="82" t="s">
        <v>143</v>
      </c>
      <c r="Q94" s="83">
        <v>212290</v>
      </c>
      <c r="R94" s="82" t="s">
        <v>530</v>
      </c>
      <c r="S94">
        <v>212290</v>
      </c>
      <c r="T94" t="e">
        <v>#N/A</v>
      </c>
      <c r="AA94">
        <v>212291</v>
      </c>
      <c r="AB94" t="s">
        <v>82</v>
      </c>
      <c r="AC94" t="s">
        <v>763</v>
      </c>
      <c r="AD94" t="e">
        <v>#N/A</v>
      </c>
    </row>
    <row r="95" spans="2:30" ht="12.75">
      <c r="B95" s="35">
        <v>89</v>
      </c>
      <c r="C95" s="13" t="s">
        <v>531</v>
      </c>
      <c r="D95" s="13" t="s">
        <v>178</v>
      </c>
      <c r="E95" s="13" t="s">
        <v>532</v>
      </c>
      <c r="F95" s="82" t="s">
        <v>533</v>
      </c>
      <c r="G95" s="13" t="s">
        <v>139</v>
      </c>
      <c r="H95" s="13" t="s">
        <v>140</v>
      </c>
      <c r="I95" s="13" t="s">
        <v>141</v>
      </c>
      <c r="J95" s="13" t="s">
        <v>142</v>
      </c>
      <c r="K95" s="13" t="s">
        <v>130</v>
      </c>
      <c r="L95" s="13" t="s">
        <v>131</v>
      </c>
      <c r="M95" s="13" t="s">
        <v>132</v>
      </c>
      <c r="N95" s="82" t="s">
        <v>133</v>
      </c>
      <c r="O95" s="82" t="s">
        <v>143</v>
      </c>
      <c r="P95" s="82" t="s">
        <v>143</v>
      </c>
      <c r="Q95" s="83">
        <v>212291</v>
      </c>
      <c r="R95" s="82" t="s">
        <v>534</v>
      </c>
      <c r="S95">
        <v>212291</v>
      </c>
      <c r="T95" t="e">
        <v>#N/A</v>
      </c>
      <c r="AA95">
        <v>212292</v>
      </c>
      <c r="AB95" t="s">
        <v>82</v>
      </c>
      <c r="AC95" t="s">
        <v>778</v>
      </c>
      <c r="AD95" t="e">
        <v>#N/A</v>
      </c>
    </row>
    <row r="96" spans="2:30" ht="12.75">
      <c r="B96" s="35">
        <v>90</v>
      </c>
      <c r="C96" s="13" t="s">
        <v>535</v>
      </c>
      <c r="D96" s="13" t="s">
        <v>355</v>
      </c>
      <c r="E96" s="13" t="s">
        <v>536</v>
      </c>
      <c r="F96" s="82" t="s">
        <v>537</v>
      </c>
      <c r="G96" s="13" t="s">
        <v>139</v>
      </c>
      <c r="H96" s="13" t="s">
        <v>140</v>
      </c>
      <c r="I96" s="13" t="s">
        <v>168</v>
      </c>
      <c r="J96" s="13" t="s">
        <v>169</v>
      </c>
      <c r="K96" s="13" t="s">
        <v>170</v>
      </c>
      <c r="L96" s="13" t="s">
        <v>171</v>
      </c>
      <c r="M96" s="13" t="s">
        <v>132</v>
      </c>
      <c r="N96" s="82" t="s">
        <v>133</v>
      </c>
      <c r="O96" s="82" t="s">
        <v>143</v>
      </c>
      <c r="P96" s="82" t="s">
        <v>143</v>
      </c>
      <c r="Q96" s="83">
        <v>212292</v>
      </c>
      <c r="R96" s="82" t="s">
        <v>538</v>
      </c>
      <c r="S96">
        <v>212292</v>
      </c>
      <c r="T96" t="e">
        <v>#N/A</v>
      </c>
      <c r="AA96">
        <v>212293</v>
      </c>
      <c r="AB96" t="s">
        <v>82</v>
      </c>
      <c r="AC96" t="s">
        <v>778</v>
      </c>
      <c r="AD96" t="e">
        <v>#N/A</v>
      </c>
    </row>
    <row r="97" spans="2:30" ht="12.75">
      <c r="B97" s="35">
        <v>91</v>
      </c>
      <c r="C97" s="13" t="s">
        <v>539</v>
      </c>
      <c r="D97" s="13" t="s">
        <v>200</v>
      </c>
      <c r="E97" s="13" t="s">
        <v>540</v>
      </c>
      <c r="F97" s="82" t="s">
        <v>541</v>
      </c>
      <c r="G97" s="13" t="s">
        <v>139</v>
      </c>
      <c r="H97" s="13" t="s">
        <v>140</v>
      </c>
      <c r="I97" s="13" t="s">
        <v>168</v>
      </c>
      <c r="J97" s="13" t="s">
        <v>169</v>
      </c>
      <c r="K97" s="13" t="s">
        <v>170</v>
      </c>
      <c r="L97" s="13" t="s">
        <v>171</v>
      </c>
      <c r="M97" s="13" t="s">
        <v>132</v>
      </c>
      <c r="N97" s="82" t="s">
        <v>133</v>
      </c>
      <c r="O97" s="82" t="s">
        <v>143</v>
      </c>
      <c r="P97" s="82" t="s">
        <v>143</v>
      </c>
      <c r="Q97" s="83">
        <v>212293</v>
      </c>
      <c r="R97" s="82" t="s">
        <v>542</v>
      </c>
      <c r="S97">
        <v>212293</v>
      </c>
      <c r="T97" t="e">
        <v>#N/A</v>
      </c>
      <c r="AA97">
        <v>212294</v>
      </c>
      <c r="AB97" t="s">
        <v>82</v>
      </c>
      <c r="AC97" t="s">
        <v>770</v>
      </c>
      <c r="AD97" t="e">
        <v>#N/A</v>
      </c>
    </row>
    <row r="98" spans="2:30" ht="12.75">
      <c r="B98" s="35">
        <v>92</v>
      </c>
      <c r="C98" s="13" t="s">
        <v>543</v>
      </c>
      <c r="D98" s="13" t="s">
        <v>178</v>
      </c>
      <c r="E98" s="13" t="s">
        <v>544</v>
      </c>
      <c r="F98" s="82" t="s">
        <v>545</v>
      </c>
      <c r="G98" s="13" t="s">
        <v>139</v>
      </c>
      <c r="H98" s="13" t="s">
        <v>140</v>
      </c>
      <c r="I98" s="13" t="s">
        <v>168</v>
      </c>
      <c r="J98" s="13" t="s">
        <v>169</v>
      </c>
      <c r="K98" s="13" t="s">
        <v>130</v>
      </c>
      <c r="L98" s="13" t="s">
        <v>131</v>
      </c>
      <c r="M98" s="13" t="s">
        <v>132</v>
      </c>
      <c r="N98" s="82" t="s">
        <v>133</v>
      </c>
      <c r="O98" s="82" t="s">
        <v>143</v>
      </c>
      <c r="P98" s="82" t="s">
        <v>143</v>
      </c>
      <c r="Q98" s="83">
        <v>212294</v>
      </c>
      <c r="R98" s="82" t="s">
        <v>546</v>
      </c>
      <c r="S98">
        <v>212294</v>
      </c>
      <c r="T98" t="e">
        <v>#N/A</v>
      </c>
      <c r="AA98">
        <v>212295</v>
      </c>
      <c r="AB98" t="s">
        <v>82</v>
      </c>
      <c r="AC98" t="s">
        <v>763</v>
      </c>
      <c r="AD98" t="e">
        <v>#N/A</v>
      </c>
    </row>
    <row r="99" spans="2:30" ht="12.75">
      <c r="B99" s="35">
        <v>93</v>
      </c>
      <c r="C99" s="13" t="s">
        <v>547</v>
      </c>
      <c r="D99" s="13" t="s">
        <v>253</v>
      </c>
      <c r="E99" s="13" t="s">
        <v>548</v>
      </c>
      <c r="F99" s="82" t="s">
        <v>549</v>
      </c>
      <c r="G99" s="13" t="s">
        <v>139</v>
      </c>
      <c r="H99" s="13" t="s">
        <v>140</v>
      </c>
      <c r="I99" s="13" t="s">
        <v>141</v>
      </c>
      <c r="J99" s="13" t="s">
        <v>142</v>
      </c>
      <c r="K99" s="13" t="s">
        <v>130</v>
      </c>
      <c r="L99" s="13" t="s">
        <v>131</v>
      </c>
      <c r="M99" s="13" t="s">
        <v>132</v>
      </c>
      <c r="N99" s="82" t="s">
        <v>133</v>
      </c>
      <c r="O99" s="82" t="s">
        <v>143</v>
      </c>
      <c r="P99" s="82" t="s">
        <v>143</v>
      </c>
      <c r="Q99" s="83">
        <v>212295</v>
      </c>
      <c r="R99" s="82" t="s">
        <v>550</v>
      </c>
      <c r="S99">
        <v>212295</v>
      </c>
      <c r="T99" t="e">
        <v>#N/A</v>
      </c>
      <c r="AA99">
        <v>212296</v>
      </c>
      <c r="AB99" t="s">
        <v>82</v>
      </c>
      <c r="AC99" t="s">
        <v>758</v>
      </c>
      <c r="AD99" t="e">
        <v>#N/A</v>
      </c>
    </row>
    <row r="100" spans="2:30" ht="12.75">
      <c r="B100" s="35">
        <v>94</v>
      </c>
      <c r="C100" s="13" t="s">
        <v>551</v>
      </c>
      <c r="D100" s="13" t="s">
        <v>552</v>
      </c>
      <c r="E100" s="13" t="s">
        <v>553</v>
      </c>
      <c r="F100" s="82" t="s">
        <v>554</v>
      </c>
      <c r="G100" s="13" t="s">
        <v>139</v>
      </c>
      <c r="H100" s="13" t="s">
        <v>140</v>
      </c>
      <c r="I100" s="13" t="s">
        <v>168</v>
      </c>
      <c r="J100" s="13" t="s">
        <v>169</v>
      </c>
      <c r="K100" s="13" t="s">
        <v>130</v>
      </c>
      <c r="L100" s="13" t="s">
        <v>131</v>
      </c>
      <c r="M100" s="13" t="s">
        <v>132</v>
      </c>
      <c r="N100" s="82" t="s">
        <v>133</v>
      </c>
      <c r="O100" s="82" t="s">
        <v>143</v>
      </c>
      <c r="P100" s="82" t="s">
        <v>143</v>
      </c>
      <c r="Q100" s="83">
        <v>212296</v>
      </c>
      <c r="R100" s="82" t="s">
        <v>555</v>
      </c>
      <c r="S100">
        <v>212296</v>
      </c>
      <c r="T100" t="e">
        <v>#N/A</v>
      </c>
      <c r="AA100">
        <v>212297</v>
      </c>
      <c r="AB100" t="s">
        <v>82</v>
      </c>
      <c r="AC100" t="s">
        <v>774</v>
      </c>
      <c r="AD100" t="e">
        <v>#N/A</v>
      </c>
    </row>
    <row r="101" spans="2:30" ht="12.75">
      <c r="B101" s="35">
        <v>95</v>
      </c>
      <c r="C101" s="13" t="s">
        <v>556</v>
      </c>
      <c r="D101" s="13" t="s">
        <v>557</v>
      </c>
      <c r="E101" s="13" t="s">
        <v>558</v>
      </c>
      <c r="F101" s="82" t="s">
        <v>559</v>
      </c>
      <c r="G101" s="13" t="s">
        <v>139</v>
      </c>
      <c r="H101" s="13" t="s">
        <v>140</v>
      </c>
      <c r="I101" s="13" t="s">
        <v>168</v>
      </c>
      <c r="J101" s="13" t="s">
        <v>169</v>
      </c>
      <c r="K101" s="13" t="s">
        <v>130</v>
      </c>
      <c r="L101" s="13" t="s">
        <v>131</v>
      </c>
      <c r="M101" s="13" t="s">
        <v>132</v>
      </c>
      <c r="N101" s="82" t="s">
        <v>133</v>
      </c>
      <c r="O101" s="82" t="s">
        <v>143</v>
      </c>
      <c r="P101" s="82" t="s">
        <v>143</v>
      </c>
      <c r="Q101" s="83">
        <v>212297</v>
      </c>
      <c r="R101" s="82" t="s">
        <v>560</v>
      </c>
      <c r="S101">
        <v>212297</v>
      </c>
      <c r="T101" t="e">
        <v>#N/A</v>
      </c>
      <c r="AA101">
        <v>212298</v>
      </c>
      <c r="AB101" t="s">
        <v>82</v>
      </c>
      <c r="AC101" t="s">
        <v>770</v>
      </c>
      <c r="AD101" t="e">
        <v>#N/A</v>
      </c>
    </row>
    <row r="102" spans="2:30" ht="12.75">
      <c r="B102" s="35">
        <v>96</v>
      </c>
      <c r="C102" s="13" t="s">
        <v>561</v>
      </c>
      <c r="D102" s="13" t="s">
        <v>492</v>
      </c>
      <c r="E102" s="13" t="s">
        <v>562</v>
      </c>
      <c r="F102" s="82" t="s">
        <v>563</v>
      </c>
      <c r="G102" s="13" t="s">
        <v>139</v>
      </c>
      <c r="H102" s="13" t="s">
        <v>140</v>
      </c>
      <c r="I102" s="13" t="s">
        <v>168</v>
      </c>
      <c r="J102" s="13" t="s">
        <v>169</v>
      </c>
      <c r="K102" s="13" t="s">
        <v>170</v>
      </c>
      <c r="L102" s="13" t="s">
        <v>171</v>
      </c>
      <c r="M102" s="13" t="s">
        <v>132</v>
      </c>
      <c r="N102" s="82" t="s">
        <v>133</v>
      </c>
      <c r="O102" s="82" t="s">
        <v>143</v>
      </c>
      <c r="P102" s="82" t="s">
        <v>143</v>
      </c>
      <c r="Q102" s="83">
        <v>212298</v>
      </c>
      <c r="R102" s="82" t="s">
        <v>564</v>
      </c>
      <c r="S102">
        <v>212298</v>
      </c>
      <c r="T102" t="e">
        <v>#N/A</v>
      </c>
      <c r="AA102">
        <v>212299</v>
      </c>
      <c r="AB102" t="s">
        <v>82</v>
      </c>
      <c r="AC102" t="s">
        <v>763</v>
      </c>
      <c r="AD102" t="e">
        <v>#N/A</v>
      </c>
    </row>
    <row r="103" spans="2:30" ht="12.75">
      <c r="B103" s="35">
        <v>97</v>
      </c>
      <c r="C103" s="13" t="s">
        <v>565</v>
      </c>
      <c r="D103" s="13" t="s">
        <v>160</v>
      </c>
      <c r="E103" s="13" t="s">
        <v>566</v>
      </c>
      <c r="F103" s="82" t="s">
        <v>567</v>
      </c>
      <c r="G103" s="13" t="s">
        <v>139</v>
      </c>
      <c r="H103" s="13" t="s">
        <v>140</v>
      </c>
      <c r="I103" s="13" t="s">
        <v>141</v>
      </c>
      <c r="J103" s="13" t="s">
        <v>142</v>
      </c>
      <c r="K103" s="13" t="s">
        <v>130</v>
      </c>
      <c r="L103" s="13" t="s">
        <v>131</v>
      </c>
      <c r="M103" s="13" t="s">
        <v>132</v>
      </c>
      <c r="N103" s="82" t="s">
        <v>133</v>
      </c>
      <c r="O103" s="82" t="s">
        <v>143</v>
      </c>
      <c r="P103" s="82" t="s">
        <v>143</v>
      </c>
      <c r="Q103" s="83">
        <v>212299</v>
      </c>
      <c r="R103" s="82" t="s">
        <v>568</v>
      </c>
      <c r="S103">
        <v>212299</v>
      </c>
      <c r="T103" t="e">
        <v>#N/A</v>
      </c>
      <c r="AA103">
        <v>212300</v>
      </c>
      <c r="AB103" t="s">
        <v>82</v>
      </c>
      <c r="AC103" t="s">
        <v>778</v>
      </c>
      <c r="AD103" t="e">
        <v>#N/A</v>
      </c>
    </row>
    <row r="104" spans="2:30" ht="12.75">
      <c r="B104" s="35">
        <v>98</v>
      </c>
      <c r="C104" s="13" t="s">
        <v>569</v>
      </c>
      <c r="D104" s="13" t="s">
        <v>570</v>
      </c>
      <c r="E104" s="13" t="s">
        <v>571</v>
      </c>
      <c r="F104" s="82" t="s">
        <v>572</v>
      </c>
      <c r="G104" s="13" t="s">
        <v>139</v>
      </c>
      <c r="H104" s="13" t="s">
        <v>140</v>
      </c>
      <c r="I104" s="13" t="s">
        <v>168</v>
      </c>
      <c r="J104" s="13" t="s">
        <v>169</v>
      </c>
      <c r="K104" s="13" t="s">
        <v>170</v>
      </c>
      <c r="L104" s="13" t="s">
        <v>171</v>
      </c>
      <c r="M104" s="13" t="s">
        <v>132</v>
      </c>
      <c r="N104" s="82" t="s">
        <v>133</v>
      </c>
      <c r="O104" s="82" t="s">
        <v>143</v>
      </c>
      <c r="P104" s="82" t="s">
        <v>143</v>
      </c>
      <c r="Q104" s="83">
        <v>212300</v>
      </c>
      <c r="R104" s="82" t="s">
        <v>573</v>
      </c>
      <c r="S104">
        <v>212300</v>
      </c>
      <c r="T104" t="e">
        <v>#N/A</v>
      </c>
      <c r="AA104">
        <v>212301</v>
      </c>
      <c r="AB104" t="s">
        <v>82</v>
      </c>
      <c r="AC104" t="s">
        <v>755</v>
      </c>
      <c r="AD104" t="e">
        <v>#N/A</v>
      </c>
    </row>
    <row r="105" spans="2:30" ht="12.75">
      <c r="B105" s="35">
        <v>99</v>
      </c>
      <c r="C105" s="13" t="s">
        <v>574</v>
      </c>
      <c r="D105" s="13" t="s">
        <v>165</v>
      </c>
      <c r="E105" s="13" t="s">
        <v>575</v>
      </c>
      <c r="F105" s="82" t="s">
        <v>576</v>
      </c>
      <c r="G105" s="13" t="s">
        <v>126</v>
      </c>
      <c r="H105" s="13" t="s">
        <v>127</v>
      </c>
      <c r="I105" s="13" t="s">
        <v>128</v>
      </c>
      <c r="J105" s="13" t="s">
        <v>129</v>
      </c>
      <c r="K105" s="13" t="s">
        <v>170</v>
      </c>
      <c r="L105" s="13" t="s">
        <v>171</v>
      </c>
      <c r="M105" s="13" t="s">
        <v>132</v>
      </c>
      <c r="N105" s="82" t="s">
        <v>133</v>
      </c>
      <c r="O105" s="82" t="s">
        <v>143</v>
      </c>
      <c r="P105" s="82" t="s">
        <v>143</v>
      </c>
      <c r="Q105" s="83">
        <v>212301</v>
      </c>
      <c r="R105" s="82" t="s">
        <v>577</v>
      </c>
      <c r="S105">
        <v>212301</v>
      </c>
      <c r="T105" t="e">
        <v>#N/A</v>
      </c>
      <c r="AA105">
        <v>212302</v>
      </c>
      <c r="AB105" t="s">
        <v>82</v>
      </c>
      <c r="AC105" t="s">
        <v>758</v>
      </c>
      <c r="AD105" t="e">
        <v>#N/A</v>
      </c>
    </row>
    <row r="106" spans="2:30" ht="12.75">
      <c r="B106" s="35">
        <v>100</v>
      </c>
      <c r="C106" s="13" t="s">
        <v>578</v>
      </c>
      <c r="D106" s="13" t="s">
        <v>579</v>
      </c>
      <c r="E106" s="13" t="s">
        <v>580</v>
      </c>
      <c r="F106" s="82" t="s">
        <v>581</v>
      </c>
      <c r="G106" s="13" t="s">
        <v>139</v>
      </c>
      <c r="H106" s="13" t="s">
        <v>140</v>
      </c>
      <c r="I106" s="13" t="s">
        <v>168</v>
      </c>
      <c r="J106" s="13" t="s">
        <v>169</v>
      </c>
      <c r="K106" s="13" t="s">
        <v>130</v>
      </c>
      <c r="L106" s="13" t="s">
        <v>131</v>
      </c>
      <c r="M106" s="13" t="s">
        <v>132</v>
      </c>
      <c r="N106" s="82" t="s">
        <v>133</v>
      </c>
      <c r="O106" s="82" t="s">
        <v>143</v>
      </c>
      <c r="P106" s="82" t="s">
        <v>143</v>
      </c>
      <c r="Q106" s="83">
        <v>212302</v>
      </c>
      <c r="R106" s="82" t="s">
        <v>582</v>
      </c>
      <c r="S106">
        <v>212302</v>
      </c>
      <c r="T106" t="e">
        <v>#N/A</v>
      </c>
      <c r="AA106">
        <v>212303</v>
      </c>
      <c r="AB106" t="s">
        <v>82</v>
      </c>
      <c r="AC106" t="s">
        <v>765</v>
      </c>
      <c r="AD106" t="e">
        <v>#N/A</v>
      </c>
    </row>
    <row r="107" spans="2:30" ht="12.75">
      <c r="B107" s="35">
        <v>101</v>
      </c>
      <c r="C107" s="13" t="s">
        <v>583</v>
      </c>
      <c r="D107" s="13" t="s">
        <v>178</v>
      </c>
      <c r="E107" s="13" t="s">
        <v>584</v>
      </c>
      <c r="F107" s="82" t="s">
        <v>585</v>
      </c>
      <c r="G107" s="13" t="s">
        <v>139</v>
      </c>
      <c r="H107" s="13" t="s">
        <v>140</v>
      </c>
      <c r="I107" s="13" t="s">
        <v>168</v>
      </c>
      <c r="J107" s="13" t="s">
        <v>169</v>
      </c>
      <c r="K107" s="13" t="s">
        <v>130</v>
      </c>
      <c r="L107" s="13" t="s">
        <v>131</v>
      </c>
      <c r="M107" s="13" t="s">
        <v>132</v>
      </c>
      <c r="N107" s="82" t="s">
        <v>133</v>
      </c>
      <c r="O107" s="82" t="s">
        <v>143</v>
      </c>
      <c r="P107" s="82" t="s">
        <v>143</v>
      </c>
      <c r="Q107" s="83">
        <v>212303</v>
      </c>
      <c r="R107" s="82" t="s">
        <v>586</v>
      </c>
      <c r="S107">
        <v>212303</v>
      </c>
      <c r="T107" t="e">
        <v>#N/A</v>
      </c>
      <c r="AA107">
        <v>212304</v>
      </c>
      <c r="AB107" t="s">
        <v>82</v>
      </c>
      <c r="AC107" t="s">
        <v>758</v>
      </c>
      <c r="AD107" t="e">
        <v>#N/A</v>
      </c>
    </row>
    <row r="108" spans="2:30" ht="12.75">
      <c r="B108" s="35">
        <v>102</v>
      </c>
      <c r="C108" s="13" t="s">
        <v>587</v>
      </c>
      <c r="D108" s="13" t="s">
        <v>258</v>
      </c>
      <c r="E108" s="13" t="s">
        <v>588</v>
      </c>
      <c r="F108" s="82" t="s">
        <v>589</v>
      </c>
      <c r="G108" s="13" t="s">
        <v>139</v>
      </c>
      <c r="H108" s="13" t="s">
        <v>140</v>
      </c>
      <c r="I108" s="13" t="s">
        <v>141</v>
      </c>
      <c r="J108" s="13" t="s">
        <v>142</v>
      </c>
      <c r="K108" s="13" t="s">
        <v>130</v>
      </c>
      <c r="L108" s="13" t="s">
        <v>131</v>
      </c>
      <c r="M108" s="13" t="s">
        <v>132</v>
      </c>
      <c r="N108" s="82" t="s">
        <v>133</v>
      </c>
      <c r="O108" s="82" t="s">
        <v>143</v>
      </c>
      <c r="P108" s="82" t="s">
        <v>143</v>
      </c>
      <c r="Q108" s="83">
        <v>212304</v>
      </c>
      <c r="R108" s="82" t="s">
        <v>590</v>
      </c>
      <c r="S108">
        <v>212304</v>
      </c>
      <c r="T108" t="e">
        <v>#N/A</v>
      </c>
      <c r="AA108">
        <v>212305</v>
      </c>
      <c r="AB108" t="s">
        <v>82</v>
      </c>
      <c r="AC108" t="s">
        <v>759</v>
      </c>
      <c r="AD108" t="e">
        <v>#N/A</v>
      </c>
    </row>
    <row r="109" spans="2:30" ht="12.75">
      <c r="B109" s="35">
        <v>103</v>
      </c>
      <c r="C109" s="13" t="s">
        <v>591</v>
      </c>
      <c r="D109" s="13" t="s">
        <v>258</v>
      </c>
      <c r="E109" s="13" t="s">
        <v>592</v>
      </c>
      <c r="F109" s="82" t="s">
        <v>593</v>
      </c>
      <c r="G109" s="13" t="s">
        <v>126</v>
      </c>
      <c r="H109" s="13" t="s">
        <v>127</v>
      </c>
      <c r="I109" s="13" t="s">
        <v>128</v>
      </c>
      <c r="J109" s="13" t="s">
        <v>129</v>
      </c>
      <c r="K109" s="13" t="s">
        <v>170</v>
      </c>
      <c r="L109" s="13" t="s">
        <v>171</v>
      </c>
      <c r="M109" s="13" t="s">
        <v>132</v>
      </c>
      <c r="N109" s="82" t="s">
        <v>133</v>
      </c>
      <c r="O109" s="82" t="s">
        <v>143</v>
      </c>
      <c r="P109" s="82" t="s">
        <v>143</v>
      </c>
      <c r="Q109" s="83">
        <v>212305</v>
      </c>
      <c r="R109" s="82" t="s">
        <v>594</v>
      </c>
      <c r="S109">
        <v>212305</v>
      </c>
      <c r="T109" t="e">
        <v>#N/A</v>
      </c>
      <c r="AA109">
        <v>212306</v>
      </c>
      <c r="AB109" t="s">
        <v>82</v>
      </c>
      <c r="AC109" t="s">
        <v>756</v>
      </c>
      <c r="AD109" t="e">
        <v>#N/A</v>
      </c>
    </row>
    <row r="110" spans="2:30" ht="12.75">
      <c r="B110" s="35">
        <v>104</v>
      </c>
      <c r="C110" s="13" t="s">
        <v>595</v>
      </c>
      <c r="D110" s="13" t="s">
        <v>596</v>
      </c>
      <c r="E110" s="13" t="s">
        <v>597</v>
      </c>
      <c r="F110" s="82" t="s">
        <v>598</v>
      </c>
      <c r="G110" s="13" t="s">
        <v>139</v>
      </c>
      <c r="H110" s="13" t="s">
        <v>140</v>
      </c>
      <c r="I110" s="13" t="s">
        <v>168</v>
      </c>
      <c r="J110" s="13" t="s">
        <v>169</v>
      </c>
      <c r="K110" s="13" t="s">
        <v>170</v>
      </c>
      <c r="L110" s="13" t="s">
        <v>171</v>
      </c>
      <c r="M110" s="13" t="s">
        <v>132</v>
      </c>
      <c r="N110" s="82" t="s">
        <v>133</v>
      </c>
      <c r="O110" s="82" t="s">
        <v>143</v>
      </c>
      <c r="P110" s="82" t="s">
        <v>143</v>
      </c>
      <c r="Q110" s="83">
        <v>212306</v>
      </c>
      <c r="R110" s="82" t="s">
        <v>599</v>
      </c>
      <c r="S110">
        <v>212306</v>
      </c>
      <c r="T110" t="e">
        <v>#N/A</v>
      </c>
      <c r="AA110">
        <v>212307</v>
      </c>
      <c r="AB110" t="s">
        <v>82</v>
      </c>
      <c r="AC110" t="s">
        <v>771</v>
      </c>
      <c r="AD110" t="e">
        <v>#N/A</v>
      </c>
    </row>
    <row r="111" spans="2:30" ht="12.75">
      <c r="B111" s="35">
        <v>105</v>
      </c>
      <c r="C111" s="13" t="s">
        <v>600</v>
      </c>
      <c r="D111" s="13" t="s">
        <v>355</v>
      </c>
      <c r="E111" s="13" t="s">
        <v>601</v>
      </c>
      <c r="F111" s="82" t="s">
        <v>602</v>
      </c>
      <c r="G111" s="13" t="s">
        <v>139</v>
      </c>
      <c r="H111" s="13" t="s">
        <v>140</v>
      </c>
      <c r="I111" s="13" t="s">
        <v>141</v>
      </c>
      <c r="J111" s="13" t="s">
        <v>142</v>
      </c>
      <c r="K111" s="13" t="s">
        <v>130</v>
      </c>
      <c r="L111" s="13" t="s">
        <v>131</v>
      </c>
      <c r="M111" s="13" t="s">
        <v>132</v>
      </c>
      <c r="N111" s="82" t="s">
        <v>133</v>
      </c>
      <c r="O111" s="82" t="s">
        <v>143</v>
      </c>
      <c r="P111" s="82" t="s">
        <v>143</v>
      </c>
      <c r="Q111" s="83">
        <v>212307</v>
      </c>
      <c r="R111" s="82" t="s">
        <v>603</v>
      </c>
      <c r="S111">
        <v>212307</v>
      </c>
      <c r="T111" t="e">
        <v>#N/A</v>
      </c>
      <c r="AA111">
        <v>212308</v>
      </c>
      <c r="AB111" t="s">
        <v>82</v>
      </c>
      <c r="AC111" t="s">
        <v>755</v>
      </c>
      <c r="AD111" t="e">
        <v>#N/A</v>
      </c>
    </row>
    <row r="112" spans="2:30" ht="12.75">
      <c r="B112" s="35">
        <v>106</v>
      </c>
      <c r="C112" s="13" t="s">
        <v>604</v>
      </c>
      <c r="D112" s="13" t="s">
        <v>355</v>
      </c>
      <c r="E112" s="13" t="s">
        <v>605</v>
      </c>
      <c r="F112" s="82" t="s">
        <v>606</v>
      </c>
      <c r="G112" s="13" t="s">
        <v>139</v>
      </c>
      <c r="H112" s="13" t="s">
        <v>140</v>
      </c>
      <c r="I112" s="13" t="s">
        <v>168</v>
      </c>
      <c r="J112" s="13" t="s">
        <v>169</v>
      </c>
      <c r="K112" s="13" t="s">
        <v>130</v>
      </c>
      <c r="L112" s="13" t="s">
        <v>131</v>
      </c>
      <c r="M112" s="13" t="s">
        <v>132</v>
      </c>
      <c r="N112" s="82" t="s">
        <v>133</v>
      </c>
      <c r="O112" s="82" t="s">
        <v>143</v>
      </c>
      <c r="P112" s="82" t="s">
        <v>143</v>
      </c>
      <c r="Q112" s="83">
        <v>212308</v>
      </c>
      <c r="R112" s="82" t="s">
        <v>607</v>
      </c>
      <c r="S112">
        <v>212308</v>
      </c>
      <c r="T112" t="e">
        <v>#N/A</v>
      </c>
      <c r="AA112">
        <v>212309</v>
      </c>
      <c r="AB112" t="s">
        <v>82</v>
      </c>
      <c r="AC112" t="s">
        <v>758</v>
      </c>
      <c r="AD112" t="e">
        <v>#N/A</v>
      </c>
    </row>
    <row r="113" spans="2:30" ht="12.75">
      <c r="B113" s="35">
        <v>107</v>
      </c>
      <c r="C113" s="13" t="s">
        <v>608</v>
      </c>
      <c r="D113" s="13" t="s">
        <v>609</v>
      </c>
      <c r="E113" s="13" t="s">
        <v>610</v>
      </c>
      <c r="F113" s="82" t="s">
        <v>611</v>
      </c>
      <c r="G113" s="13" t="s">
        <v>139</v>
      </c>
      <c r="H113" s="13" t="s">
        <v>140</v>
      </c>
      <c r="I113" s="13" t="s">
        <v>141</v>
      </c>
      <c r="J113" s="13" t="s">
        <v>142</v>
      </c>
      <c r="K113" s="13" t="s">
        <v>130</v>
      </c>
      <c r="L113" s="13" t="s">
        <v>131</v>
      </c>
      <c r="M113" s="13" t="s">
        <v>132</v>
      </c>
      <c r="N113" s="82" t="s">
        <v>133</v>
      </c>
      <c r="O113" s="82" t="s">
        <v>143</v>
      </c>
      <c r="P113" s="82" t="s">
        <v>143</v>
      </c>
      <c r="Q113" s="83">
        <v>212309</v>
      </c>
      <c r="R113" s="82" t="s">
        <v>612</v>
      </c>
      <c r="S113">
        <v>212309</v>
      </c>
      <c r="T113" t="e">
        <v>#N/A</v>
      </c>
      <c r="AA113">
        <v>212310</v>
      </c>
      <c r="AB113" t="s">
        <v>82</v>
      </c>
      <c r="AC113" t="s">
        <v>778</v>
      </c>
      <c r="AD113" t="e">
        <v>#N/A</v>
      </c>
    </row>
    <row r="114" spans="2:30" ht="12.75">
      <c r="B114" s="35">
        <v>108</v>
      </c>
      <c r="C114" s="13" t="s">
        <v>613</v>
      </c>
      <c r="D114" s="13" t="s">
        <v>614</v>
      </c>
      <c r="E114" s="13" t="s">
        <v>615</v>
      </c>
      <c r="F114" s="82" t="s">
        <v>616</v>
      </c>
      <c r="G114" s="13" t="s">
        <v>139</v>
      </c>
      <c r="H114" s="13" t="s">
        <v>140</v>
      </c>
      <c r="I114" s="13" t="s">
        <v>168</v>
      </c>
      <c r="J114" s="13" t="s">
        <v>169</v>
      </c>
      <c r="K114" s="13" t="s">
        <v>170</v>
      </c>
      <c r="L114" s="13" t="s">
        <v>171</v>
      </c>
      <c r="M114" s="13" t="s">
        <v>132</v>
      </c>
      <c r="N114" s="82" t="s">
        <v>133</v>
      </c>
      <c r="O114" s="82" t="s">
        <v>143</v>
      </c>
      <c r="P114" s="82" t="s">
        <v>143</v>
      </c>
      <c r="Q114" s="83">
        <v>212310</v>
      </c>
      <c r="R114" s="82" t="s">
        <v>617</v>
      </c>
      <c r="S114">
        <v>212310</v>
      </c>
      <c r="T114" t="e">
        <v>#N/A</v>
      </c>
      <c r="AA114">
        <v>212311</v>
      </c>
      <c r="AB114" t="s">
        <v>82</v>
      </c>
      <c r="AC114" t="s">
        <v>777</v>
      </c>
      <c r="AD114" t="e">
        <v>#N/A</v>
      </c>
    </row>
    <row r="115" spans="2:30" ht="12.75">
      <c r="B115" s="35">
        <v>109</v>
      </c>
      <c r="C115" s="13" t="s">
        <v>618</v>
      </c>
      <c r="D115" s="13" t="s">
        <v>619</v>
      </c>
      <c r="E115" s="13" t="s">
        <v>620</v>
      </c>
      <c r="F115" s="82" t="s">
        <v>621</v>
      </c>
      <c r="G115" s="13" t="s">
        <v>139</v>
      </c>
      <c r="H115" s="13" t="s">
        <v>140</v>
      </c>
      <c r="I115" s="13" t="s">
        <v>141</v>
      </c>
      <c r="J115" s="13" t="s">
        <v>142</v>
      </c>
      <c r="K115" s="13" t="s">
        <v>130</v>
      </c>
      <c r="L115" s="13" t="s">
        <v>131</v>
      </c>
      <c r="M115" s="13" t="s">
        <v>132</v>
      </c>
      <c r="N115" s="82" t="s">
        <v>133</v>
      </c>
      <c r="O115" s="82" t="s">
        <v>143</v>
      </c>
      <c r="P115" s="82" t="s">
        <v>143</v>
      </c>
      <c r="Q115" s="83">
        <v>212311</v>
      </c>
      <c r="R115" s="82" t="s">
        <v>622</v>
      </c>
      <c r="S115">
        <v>212311</v>
      </c>
      <c r="T115" t="e">
        <v>#N/A</v>
      </c>
      <c r="AA115">
        <v>212312</v>
      </c>
      <c r="AB115" t="s">
        <v>82</v>
      </c>
      <c r="AC115" t="s">
        <v>758</v>
      </c>
      <c r="AD115" t="e">
        <v>#N/A</v>
      </c>
    </row>
    <row r="116" spans="2:30" ht="12.75">
      <c r="B116" s="35">
        <v>110</v>
      </c>
      <c r="C116" s="13" t="s">
        <v>623</v>
      </c>
      <c r="D116" s="13" t="s">
        <v>624</v>
      </c>
      <c r="E116" s="13" t="s">
        <v>625</v>
      </c>
      <c r="F116" s="82" t="s">
        <v>626</v>
      </c>
      <c r="G116" s="13" t="s">
        <v>139</v>
      </c>
      <c r="H116" s="13" t="s">
        <v>140</v>
      </c>
      <c r="I116" s="13" t="s">
        <v>141</v>
      </c>
      <c r="J116" s="13" t="s">
        <v>142</v>
      </c>
      <c r="K116" s="13" t="s">
        <v>130</v>
      </c>
      <c r="L116" s="13" t="s">
        <v>131</v>
      </c>
      <c r="M116" s="13" t="s">
        <v>132</v>
      </c>
      <c r="N116" s="82" t="s">
        <v>133</v>
      </c>
      <c r="O116" s="82" t="s">
        <v>143</v>
      </c>
      <c r="P116" s="82" t="s">
        <v>143</v>
      </c>
      <c r="Q116" s="83">
        <v>212312</v>
      </c>
      <c r="R116" s="82" t="s">
        <v>627</v>
      </c>
      <c r="S116">
        <v>212312</v>
      </c>
      <c r="T116" t="e">
        <v>#N/A</v>
      </c>
      <c r="AA116">
        <v>212313</v>
      </c>
      <c r="AB116" t="s">
        <v>82</v>
      </c>
      <c r="AC116" t="s">
        <v>778</v>
      </c>
      <c r="AD116" t="e">
        <v>#N/A</v>
      </c>
    </row>
    <row r="117" spans="2:30" ht="12.75">
      <c r="B117" s="35">
        <v>111</v>
      </c>
      <c r="C117" s="13" t="s">
        <v>628</v>
      </c>
      <c r="D117" s="13" t="s">
        <v>310</v>
      </c>
      <c r="E117" s="13" t="s">
        <v>629</v>
      </c>
      <c r="F117" s="82" t="s">
        <v>630</v>
      </c>
      <c r="G117" s="13" t="s">
        <v>139</v>
      </c>
      <c r="H117" s="13" t="s">
        <v>140</v>
      </c>
      <c r="I117" s="13" t="s">
        <v>168</v>
      </c>
      <c r="J117" s="13" t="s">
        <v>169</v>
      </c>
      <c r="K117" s="13" t="s">
        <v>130</v>
      </c>
      <c r="L117" s="13" t="s">
        <v>131</v>
      </c>
      <c r="M117" s="13" t="s">
        <v>132</v>
      </c>
      <c r="N117" s="82" t="s">
        <v>133</v>
      </c>
      <c r="O117" s="82" t="s">
        <v>143</v>
      </c>
      <c r="P117" s="82" t="s">
        <v>143</v>
      </c>
      <c r="Q117" s="83">
        <v>212313</v>
      </c>
      <c r="R117" s="82" t="s">
        <v>631</v>
      </c>
      <c r="S117">
        <v>212313</v>
      </c>
      <c r="T117" t="e">
        <v>#N/A</v>
      </c>
      <c r="AA117">
        <v>212314</v>
      </c>
      <c r="AB117" t="s">
        <v>82</v>
      </c>
      <c r="AC117" t="s">
        <v>770</v>
      </c>
      <c r="AD117" t="e">
        <v>#N/A</v>
      </c>
    </row>
    <row r="118" spans="2:30" ht="12.75">
      <c r="B118" s="35">
        <v>112</v>
      </c>
      <c r="C118" s="13" t="s">
        <v>632</v>
      </c>
      <c r="D118" s="13" t="s">
        <v>614</v>
      </c>
      <c r="E118" s="13" t="s">
        <v>633</v>
      </c>
      <c r="F118" s="82" t="s">
        <v>634</v>
      </c>
      <c r="G118" s="13" t="s">
        <v>139</v>
      </c>
      <c r="H118" s="13" t="s">
        <v>140</v>
      </c>
      <c r="I118" s="13" t="s">
        <v>141</v>
      </c>
      <c r="J118" s="13" t="s">
        <v>142</v>
      </c>
      <c r="K118" s="13" t="s">
        <v>130</v>
      </c>
      <c r="L118" s="13" t="s">
        <v>131</v>
      </c>
      <c r="M118" s="13" t="s">
        <v>132</v>
      </c>
      <c r="N118" s="82" t="s">
        <v>133</v>
      </c>
      <c r="O118" s="82" t="s">
        <v>143</v>
      </c>
      <c r="P118" s="82" t="s">
        <v>143</v>
      </c>
      <c r="Q118" s="83">
        <v>212314</v>
      </c>
      <c r="R118" s="82" t="s">
        <v>635</v>
      </c>
      <c r="S118">
        <v>212314</v>
      </c>
      <c r="T118" t="e">
        <v>#N/A</v>
      </c>
      <c r="AA118">
        <v>212315</v>
      </c>
      <c r="AB118" t="s">
        <v>82</v>
      </c>
      <c r="AC118" t="s">
        <v>758</v>
      </c>
      <c r="AD118" t="e">
        <v>#N/A</v>
      </c>
    </row>
    <row r="119" spans="2:30" ht="12.75">
      <c r="B119" s="35">
        <v>113</v>
      </c>
      <c r="C119" s="13" t="s">
        <v>636</v>
      </c>
      <c r="D119" s="13" t="s">
        <v>160</v>
      </c>
      <c r="E119" s="13" t="s">
        <v>637</v>
      </c>
      <c r="F119" s="82" t="s">
        <v>638</v>
      </c>
      <c r="G119" s="13" t="s">
        <v>139</v>
      </c>
      <c r="H119" s="13" t="s">
        <v>140</v>
      </c>
      <c r="I119" s="13" t="s">
        <v>141</v>
      </c>
      <c r="J119" s="13" t="s">
        <v>142</v>
      </c>
      <c r="K119" s="13" t="s">
        <v>130</v>
      </c>
      <c r="L119" s="13" t="s">
        <v>131</v>
      </c>
      <c r="M119" s="13" t="s">
        <v>132</v>
      </c>
      <c r="N119" s="82" t="s">
        <v>133</v>
      </c>
      <c r="O119" s="82" t="s">
        <v>143</v>
      </c>
      <c r="P119" s="82" t="s">
        <v>143</v>
      </c>
      <c r="Q119" s="83">
        <v>212315</v>
      </c>
      <c r="R119" s="82" t="s">
        <v>639</v>
      </c>
      <c r="S119">
        <v>212315</v>
      </c>
      <c r="T119" t="e">
        <v>#N/A</v>
      </c>
      <c r="AA119">
        <v>212316</v>
      </c>
      <c r="AB119" t="s">
        <v>82</v>
      </c>
      <c r="AC119" t="s">
        <v>759</v>
      </c>
      <c r="AD119" t="e">
        <v>#N/A</v>
      </c>
    </row>
    <row r="120" spans="2:30" ht="12.75">
      <c r="B120" s="35">
        <v>114</v>
      </c>
      <c r="C120" s="13" t="s">
        <v>640</v>
      </c>
      <c r="D120" s="13" t="s">
        <v>391</v>
      </c>
      <c r="E120" s="13" t="s">
        <v>641</v>
      </c>
      <c r="F120" s="82" t="s">
        <v>642</v>
      </c>
      <c r="G120" s="13" t="s">
        <v>126</v>
      </c>
      <c r="H120" s="13" t="s">
        <v>127</v>
      </c>
      <c r="I120" s="13" t="s">
        <v>128</v>
      </c>
      <c r="J120" s="13" t="s">
        <v>129</v>
      </c>
      <c r="K120" s="13" t="s">
        <v>170</v>
      </c>
      <c r="L120" s="13" t="s">
        <v>171</v>
      </c>
      <c r="M120" s="13" t="s">
        <v>132</v>
      </c>
      <c r="N120" s="82" t="s">
        <v>133</v>
      </c>
      <c r="O120" s="82" t="s">
        <v>143</v>
      </c>
      <c r="P120" s="82" t="s">
        <v>143</v>
      </c>
      <c r="Q120" s="83">
        <v>212316</v>
      </c>
      <c r="R120" s="82" t="s">
        <v>643</v>
      </c>
      <c r="S120">
        <v>212316</v>
      </c>
      <c r="T120" t="e">
        <v>#N/A</v>
      </c>
      <c r="AA120">
        <v>212317</v>
      </c>
      <c r="AC120" t="s">
        <v>781</v>
      </c>
      <c r="AD120" t="e">
        <v>#N/A</v>
      </c>
    </row>
    <row r="121" spans="2:30" ht="12.75">
      <c r="B121" s="35">
        <v>115</v>
      </c>
      <c r="C121" s="13" t="s">
        <v>644</v>
      </c>
      <c r="D121" s="13" t="s">
        <v>596</v>
      </c>
      <c r="E121" s="13" t="s">
        <v>645</v>
      </c>
      <c r="F121" s="82" t="s">
        <v>646</v>
      </c>
      <c r="G121" s="13" t="s">
        <v>139</v>
      </c>
      <c r="H121" s="13" t="s">
        <v>140</v>
      </c>
      <c r="I121" s="13" t="s">
        <v>141</v>
      </c>
      <c r="J121" s="13" t="s">
        <v>142</v>
      </c>
      <c r="K121" s="13" t="s">
        <v>130</v>
      </c>
      <c r="L121" s="13" t="s">
        <v>131</v>
      </c>
      <c r="M121" s="13" t="s">
        <v>132</v>
      </c>
      <c r="N121" s="82" t="s">
        <v>133</v>
      </c>
      <c r="O121" s="82" t="s">
        <v>143</v>
      </c>
      <c r="P121" s="82" t="s">
        <v>143</v>
      </c>
      <c r="Q121" s="83">
        <v>212317</v>
      </c>
      <c r="R121" s="82" t="s">
        <v>647</v>
      </c>
      <c r="S121">
        <v>212317</v>
      </c>
      <c r="T121" t="e">
        <v>#N/A</v>
      </c>
      <c r="AA121">
        <v>212318</v>
      </c>
      <c r="AB121" t="s">
        <v>82</v>
      </c>
      <c r="AC121" t="s">
        <v>780</v>
      </c>
      <c r="AD121" t="e">
        <v>#N/A</v>
      </c>
    </row>
    <row r="122" spans="2:30" ht="12.75">
      <c r="B122" s="35">
        <v>116</v>
      </c>
      <c r="C122" s="13" t="s">
        <v>648</v>
      </c>
      <c r="D122" s="13" t="s">
        <v>253</v>
      </c>
      <c r="E122" s="13" t="s">
        <v>649</v>
      </c>
      <c r="F122" s="82" t="s">
        <v>650</v>
      </c>
      <c r="G122" s="13" t="s">
        <v>139</v>
      </c>
      <c r="H122" s="13" t="s">
        <v>140</v>
      </c>
      <c r="I122" s="13" t="s">
        <v>141</v>
      </c>
      <c r="J122" s="13" t="s">
        <v>142</v>
      </c>
      <c r="K122" s="13" t="s">
        <v>130</v>
      </c>
      <c r="L122" s="13" t="s">
        <v>131</v>
      </c>
      <c r="M122" s="13" t="s">
        <v>132</v>
      </c>
      <c r="N122" s="82" t="s">
        <v>133</v>
      </c>
      <c r="O122" s="82" t="s">
        <v>143</v>
      </c>
      <c r="P122" s="82" t="s">
        <v>143</v>
      </c>
      <c r="Q122" s="83">
        <v>212318</v>
      </c>
      <c r="R122" s="82" t="s">
        <v>651</v>
      </c>
      <c r="S122">
        <v>212318</v>
      </c>
      <c r="T122" t="e">
        <v>#N/A</v>
      </c>
      <c r="AA122">
        <v>212319</v>
      </c>
      <c r="AB122" t="s">
        <v>82</v>
      </c>
      <c r="AC122" t="s">
        <v>759</v>
      </c>
      <c r="AD122" t="e">
        <v>#N/A</v>
      </c>
    </row>
    <row r="123" spans="2:30" ht="12.75">
      <c r="B123" s="35">
        <v>117</v>
      </c>
      <c r="C123" s="13" t="s">
        <v>652</v>
      </c>
      <c r="D123" s="13" t="s">
        <v>200</v>
      </c>
      <c r="E123" s="13" t="s">
        <v>653</v>
      </c>
      <c r="F123" s="82" t="s">
        <v>654</v>
      </c>
      <c r="G123" s="13" t="s">
        <v>126</v>
      </c>
      <c r="H123" s="13" t="s">
        <v>127</v>
      </c>
      <c r="I123" s="13" t="s">
        <v>128</v>
      </c>
      <c r="J123" s="13" t="s">
        <v>129</v>
      </c>
      <c r="K123" s="13" t="s">
        <v>130</v>
      </c>
      <c r="L123" s="13" t="s">
        <v>131</v>
      </c>
      <c r="M123" s="13" t="s">
        <v>132</v>
      </c>
      <c r="N123" s="82" t="s">
        <v>133</v>
      </c>
      <c r="O123" s="82" t="s">
        <v>143</v>
      </c>
      <c r="P123" s="82" t="s">
        <v>143</v>
      </c>
      <c r="Q123" s="83">
        <v>212319</v>
      </c>
      <c r="R123" s="82" t="s">
        <v>655</v>
      </c>
      <c r="S123">
        <v>212319</v>
      </c>
      <c r="T123" t="e">
        <v>#N/A</v>
      </c>
      <c r="AA123">
        <v>212320</v>
      </c>
      <c r="AB123" t="s">
        <v>82</v>
      </c>
      <c r="AC123" t="s">
        <v>758</v>
      </c>
      <c r="AD123" t="e">
        <v>#N/A</v>
      </c>
    </row>
    <row r="124" spans="2:30" ht="12.75">
      <c r="B124" s="35">
        <v>118</v>
      </c>
      <c r="C124" s="13" t="s">
        <v>656</v>
      </c>
      <c r="D124" s="13" t="s">
        <v>355</v>
      </c>
      <c r="E124" s="13" t="s">
        <v>657</v>
      </c>
      <c r="F124" s="82" t="s">
        <v>658</v>
      </c>
      <c r="G124" s="13" t="s">
        <v>139</v>
      </c>
      <c r="H124" s="13" t="s">
        <v>140</v>
      </c>
      <c r="I124" s="13" t="s">
        <v>141</v>
      </c>
      <c r="J124" s="13" t="s">
        <v>142</v>
      </c>
      <c r="K124" s="13" t="s">
        <v>130</v>
      </c>
      <c r="L124" s="13" t="s">
        <v>131</v>
      </c>
      <c r="M124" s="13" t="s">
        <v>132</v>
      </c>
      <c r="N124" s="82" t="s">
        <v>133</v>
      </c>
      <c r="O124" s="82" t="s">
        <v>143</v>
      </c>
      <c r="P124" s="82" t="s">
        <v>143</v>
      </c>
      <c r="Q124" s="83">
        <v>212320</v>
      </c>
      <c r="R124" s="82" t="s">
        <v>659</v>
      </c>
      <c r="S124">
        <v>212320</v>
      </c>
      <c r="T124" t="e">
        <v>#N/A</v>
      </c>
      <c r="AA124">
        <v>212321</v>
      </c>
      <c r="AB124" t="s">
        <v>82</v>
      </c>
      <c r="AC124" t="s">
        <v>778</v>
      </c>
      <c r="AD124" t="e">
        <v>#N/A</v>
      </c>
    </row>
    <row r="125" spans="2:30" ht="12.75">
      <c r="B125" s="35">
        <v>119</v>
      </c>
      <c r="C125" s="13" t="s">
        <v>660</v>
      </c>
      <c r="D125" s="13" t="s">
        <v>661</v>
      </c>
      <c r="E125" s="13" t="s">
        <v>662</v>
      </c>
      <c r="F125" s="82" t="s">
        <v>663</v>
      </c>
      <c r="G125" s="13" t="s">
        <v>139</v>
      </c>
      <c r="H125" s="13" t="s">
        <v>140</v>
      </c>
      <c r="I125" s="13" t="s">
        <v>141</v>
      </c>
      <c r="J125" s="13" t="s">
        <v>142</v>
      </c>
      <c r="K125" s="13" t="s">
        <v>130</v>
      </c>
      <c r="L125" s="13" t="s">
        <v>131</v>
      </c>
      <c r="M125" s="13" t="s">
        <v>132</v>
      </c>
      <c r="N125" s="82" t="s">
        <v>133</v>
      </c>
      <c r="O125" s="82" t="s">
        <v>143</v>
      </c>
      <c r="P125" s="82" t="s">
        <v>143</v>
      </c>
      <c r="Q125" s="83">
        <v>212321</v>
      </c>
      <c r="R125" s="82" t="s">
        <v>664</v>
      </c>
      <c r="S125">
        <v>212321</v>
      </c>
      <c r="T125" t="e">
        <v>#N/A</v>
      </c>
      <c r="AA125">
        <v>212322</v>
      </c>
      <c r="AB125" t="s">
        <v>82</v>
      </c>
      <c r="AC125" t="s">
        <v>759</v>
      </c>
      <c r="AD125" t="e">
        <v>#N/A</v>
      </c>
    </row>
    <row r="126" spans="2:30" ht="12.75">
      <c r="B126" s="35">
        <v>120</v>
      </c>
      <c r="C126" s="13" t="s">
        <v>665</v>
      </c>
      <c r="D126" s="13" t="s">
        <v>570</v>
      </c>
      <c r="E126" s="13" t="s">
        <v>666</v>
      </c>
      <c r="F126" s="82" t="s">
        <v>667</v>
      </c>
      <c r="G126" s="13" t="s">
        <v>126</v>
      </c>
      <c r="H126" s="13" t="s">
        <v>127</v>
      </c>
      <c r="I126" s="13" t="s">
        <v>128</v>
      </c>
      <c r="J126" s="13" t="s">
        <v>129</v>
      </c>
      <c r="K126" s="13" t="s">
        <v>130</v>
      </c>
      <c r="L126" s="13" t="s">
        <v>131</v>
      </c>
      <c r="M126" s="13" t="s">
        <v>132</v>
      </c>
      <c r="N126" s="82" t="s">
        <v>133</v>
      </c>
      <c r="O126" s="82" t="s">
        <v>143</v>
      </c>
      <c r="P126" s="82" t="s">
        <v>143</v>
      </c>
      <c r="Q126" s="83">
        <v>212322</v>
      </c>
      <c r="R126" s="82" t="s">
        <v>668</v>
      </c>
      <c r="S126">
        <v>212322</v>
      </c>
      <c r="T126" t="e">
        <v>#N/A</v>
      </c>
      <c r="AA126">
        <v>212323</v>
      </c>
      <c r="AB126" t="s">
        <v>82</v>
      </c>
      <c r="AC126" t="s">
        <v>782</v>
      </c>
      <c r="AD126" t="e">
        <v>#N/A</v>
      </c>
    </row>
    <row r="127" spans="2:30" ht="12.75">
      <c r="B127" s="35">
        <v>121</v>
      </c>
      <c r="C127" s="13" t="s">
        <v>669</v>
      </c>
      <c r="D127" s="13" t="s">
        <v>670</v>
      </c>
      <c r="E127" s="13" t="s">
        <v>671</v>
      </c>
      <c r="F127" s="82" t="s">
        <v>672</v>
      </c>
      <c r="G127" s="13" t="s">
        <v>139</v>
      </c>
      <c r="H127" s="13" t="s">
        <v>140</v>
      </c>
      <c r="I127" s="13" t="s">
        <v>168</v>
      </c>
      <c r="J127" s="13" t="s">
        <v>169</v>
      </c>
      <c r="K127" s="13" t="s">
        <v>170</v>
      </c>
      <c r="L127" s="13" t="s">
        <v>171</v>
      </c>
      <c r="M127" s="13" t="s">
        <v>132</v>
      </c>
      <c r="N127" s="82" t="s">
        <v>133</v>
      </c>
      <c r="O127" s="82" t="s">
        <v>143</v>
      </c>
      <c r="P127" s="82" t="s">
        <v>143</v>
      </c>
      <c r="Q127" s="83">
        <v>212323</v>
      </c>
      <c r="R127" s="82" t="s">
        <v>673</v>
      </c>
      <c r="S127">
        <v>212323</v>
      </c>
      <c r="T127" t="e">
        <v>#N/A</v>
      </c>
      <c r="AA127">
        <v>212324</v>
      </c>
      <c r="AB127" t="s">
        <v>82</v>
      </c>
      <c r="AC127" t="s">
        <v>768</v>
      </c>
      <c r="AD127" t="e">
        <v>#N/A</v>
      </c>
    </row>
    <row r="128" spans="2:30" ht="12.75">
      <c r="B128" s="35">
        <v>122</v>
      </c>
      <c r="C128" s="13" t="s">
        <v>674</v>
      </c>
      <c r="D128" s="13" t="s">
        <v>675</v>
      </c>
      <c r="E128" s="13" t="s">
        <v>676</v>
      </c>
      <c r="F128" s="82" t="s">
        <v>677</v>
      </c>
      <c r="G128" s="13" t="s">
        <v>139</v>
      </c>
      <c r="H128" s="13" t="s">
        <v>140</v>
      </c>
      <c r="I128" s="13" t="s">
        <v>141</v>
      </c>
      <c r="J128" s="13" t="s">
        <v>142</v>
      </c>
      <c r="K128" s="13" t="s">
        <v>130</v>
      </c>
      <c r="L128" s="13" t="s">
        <v>131</v>
      </c>
      <c r="M128" s="13" t="s">
        <v>132</v>
      </c>
      <c r="N128" s="82" t="s">
        <v>133</v>
      </c>
      <c r="O128" s="82" t="s">
        <v>143</v>
      </c>
      <c r="P128" s="82" t="s">
        <v>143</v>
      </c>
      <c r="Q128" s="83">
        <v>212324</v>
      </c>
      <c r="R128" s="82" t="s">
        <v>678</v>
      </c>
      <c r="S128">
        <v>212324</v>
      </c>
      <c r="T128" t="e">
        <v>#N/A</v>
      </c>
      <c r="AA128">
        <v>212325</v>
      </c>
      <c r="AB128" t="s">
        <v>82</v>
      </c>
      <c r="AC128" t="s">
        <v>759</v>
      </c>
      <c r="AD128" t="e">
        <v>#N/A</v>
      </c>
    </row>
    <row r="129" spans="2:30" ht="12.75">
      <c r="B129" s="35">
        <v>123</v>
      </c>
      <c r="C129" s="13" t="s">
        <v>679</v>
      </c>
      <c r="D129" s="13" t="s">
        <v>475</v>
      </c>
      <c r="E129" s="13" t="s">
        <v>680</v>
      </c>
      <c r="F129" s="82" t="s">
        <v>681</v>
      </c>
      <c r="G129" s="13" t="s">
        <v>126</v>
      </c>
      <c r="H129" s="13" t="s">
        <v>127</v>
      </c>
      <c r="I129" s="13" t="s">
        <v>128</v>
      </c>
      <c r="J129" s="13" t="s">
        <v>129</v>
      </c>
      <c r="K129" s="13" t="s">
        <v>130</v>
      </c>
      <c r="L129" s="13" t="s">
        <v>131</v>
      </c>
      <c r="M129" s="13" t="s">
        <v>132</v>
      </c>
      <c r="N129" s="82" t="s">
        <v>133</v>
      </c>
      <c r="O129" s="82" t="s">
        <v>143</v>
      </c>
      <c r="P129" s="82" t="s">
        <v>143</v>
      </c>
      <c r="Q129" s="83">
        <v>212325</v>
      </c>
      <c r="R129" s="82" t="s">
        <v>682</v>
      </c>
      <c r="S129">
        <v>212325</v>
      </c>
      <c r="T129" t="e">
        <v>#N/A</v>
      </c>
      <c r="AA129">
        <v>212326</v>
      </c>
      <c r="AB129" t="s">
        <v>82</v>
      </c>
      <c r="AC129" t="s">
        <v>775</v>
      </c>
      <c r="AD129" t="e">
        <v>#N/A</v>
      </c>
    </row>
    <row r="130" spans="2:30" ht="12.75">
      <c r="B130" s="35">
        <v>124</v>
      </c>
      <c r="C130" s="13" t="s">
        <v>683</v>
      </c>
      <c r="D130" s="13" t="s">
        <v>178</v>
      </c>
      <c r="E130" s="13" t="s">
        <v>684</v>
      </c>
      <c r="F130" s="82" t="s">
        <v>685</v>
      </c>
      <c r="G130" s="13" t="s">
        <v>139</v>
      </c>
      <c r="H130" s="13" t="s">
        <v>140</v>
      </c>
      <c r="I130" s="13" t="s">
        <v>141</v>
      </c>
      <c r="J130" s="13" t="s">
        <v>142</v>
      </c>
      <c r="K130" s="13" t="s">
        <v>130</v>
      </c>
      <c r="L130" s="13" t="s">
        <v>131</v>
      </c>
      <c r="M130" s="13" t="s">
        <v>132</v>
      </c>
      <c r="N130" s="82" t="s">
        <v>133</v>
      </c>
      <c r="O130" s="82" t="s">
        <v>143</v>
      </c>
      <c r="P130" s="82" t="s">
        <v>143</v>
      </c>
      <c r="Q130" s="83">
        <v>212326</v>
      </c>
      <c r="R130" s="82" t="s">
        <v>686</v>
      </c>
      <c r="S130">
        <v>212326</v>
      </c>
      <c r="T130" t="e">
        <v>#N/A</v>
      </c>
      <c r="AA130">
        <v>212327</v>
      </c>
      <c r="AB130" t="s">
        <v>82</v>
      </c>
      <c r="AC130" t="s">
        <v>755</v>
      </c>
      <c r="AD130" t="e">
        <v>#N/A</v>
      </c>
    </row>
    <row r="131" spans="2:30" ht="12.75">
      <c r="B131" s="35">
        <v>125</v>
      </c>
      <c r="C131" s="13" t="s">
        <v>687</v>
      </c>
      <c r="D131" s="13" t="s">
        <v>688</v>
      </c>
      <c r="E131" s="13" t="s">
        <v>689</v>
      </c>
      <c r="F131" s="82" t="s">
        <v>690</v>
      </c>
      <c r="G131" s="13" t="s">
        <v>126</v>
      </c>
      <c r="H131" s="13" t="s">
        <v>127</v>
      </c>
      <c r="I131" s="13" t="s">
        <v>128</v>
      </c>
      <c r="J131" s="13" t="s">
        <v>129</v>
      </c>
      <c r="K131" s="13" t="s">
        <v>170</v>
      </c>
      <c r="L131" s="13" t="s">
        <v>171</v>
      </c>
      <c r="M131" s="13" t="s">
        <v>132</v>
      </c>
      <c r="N131" s="82" t="s">
        <v>133</v>
      </c>
      <c r="O131" s="82" t="s">
        <v>143</v>
      </c>
      <c r="P131" s="82" t="s">
        <v>143</v>
      </c>
      <c r="Q131" s="83">
        <v>212327</v>
      </c>
      <c r="R131" s="82" t="s">
        <v>691</v>
      </c>
      <c r="S131">
        <v>212327</v>
      </c>
      <c r="T131" t="e">
        <v>#N/A</v>
      </c>
      <c r="AA131">
        <v>212328</v>
      </c>
      <c r="AB131" t="s">
        <v>82</v>
      </c>
      <c r="AC131" t="s">
        <v>783</v>
      </c>
      <c r="AD131" t="e">
        <v>#N/A</v>
      </c>
    </row>
    <row r="132" spans="2:30" ht="12.75">
      <c r="B132" s="35">
        <v>126</v>
      </c>
      <c r="C132" s="13" t="s">
        <v>692</v>
      </c>
      <c r="D132" s="13" t="s">
        <v>614</v>
      </c>
      <c r="E132" s="13" t="s">
        <v>693</v>
      </c>
      <c r="F132" s="82" t="s">
        <v>694</v>
      </c>
      <c r="G132" s="13" t="s">
        <v>126</v>
      </c>
      <c r="H132" s="13" t="s">
        <v>127</v>
      </c>
      <c r="I132" s="13" t="s">
        <v>128</v>
      </c>
      <c r="J132" s="13" t="s">
        <v>129</v>
      </c>
      <c r="K132" s="13" t="s">
        <v>130</v>
      </c>
      <c r="L132" s="13" t="s">
        <v>131</v>
      </c>
      <c r="M132" s="13" t="s">
        <v>132</v>
      </c>
      <c r="N132" s="82" t="s">
        <v>133</v>
      </c>
      <c r="O132" s="82" t="s">
        <v>143</v>
      </c>
      <c r="P132" s="82" t="s">
        <v>143</v>
      </c>
      <c r="Q132" s="83">
        <v>212328</v>
      </c>
      <c r="R132" s="82" t="s">
        <v>695</v>
      </c>
      <c r="S132">
        <v>212328</v>
      </c>
      <c r="T132" t="e">
        <v>#N/A</v>
      </c>
      <c r="AA132">
        <v>212329</v>
      </c>
      <c r="AB132" t="s">
        <v>82</v>
      </c>
      <c r="AC132" t="s">
        <v>758</v>
      </c>
      <c r="AD132" t="e">
        <v>#N/A</v>
      </c>
    </row>
    <row r="133" spans="2:30" ht="12.75">
      <c r="B133" s="35">
        <v>127</v>
      </c>
      <c r="C133" s="13" t="s">
        <v>696</v>
      </c>
      <c r="D133" s="13" t="s">
        <v>355</v>
      </c>
      <c r="E133" s="13" t="s">
        <v>697</v>
      </c>
      <c r="F133" s="82" t="s">
        <v>698</v>
      </c>
      <c r="G133" s="13" t="s">
        <v>139</v>
      </c>
      <c r="H133" s="13" t="s">
        <v>140</v>
      </c>
      <c r="I133" s="13" t="s">
        <v>141</v>
      </c>
      <c r="J133" s="13" t="s">
        <v>142</v>
      </c>
      <c r="K133" s="13" t="s">
        <v>130</v>
      </c>
      <c r="L133" s="13" t="s">
        <v>131</v>
      </c>
      <c r="M133" s="13" t="s">
        <v>132</v>
      </c>
      <c r="N133" s="82" t="s">
        <v>133</v>
      </c>
      <c r="O133" s="82" t="s">
        <v>143</v>
      </c>
      <c r="P133" s="82" t="s">
        <v>143</v>
      </c>
      <c r="Q133" s="83">
        <v>212329</v>
      </c>
      <c r="R133" s="82" t="s">
        <v>699</v>
      </c>
      <c r="S133">
        <v>212329</v>
      </c>
      <c r="T133" t="e">
        <v>#N/A</v>
      </c>
      <c r="AA133">
        <v>212330</v>
      </c>
      <c r="AB133" t="s">
        <v>82</v>
      </c>
      <c r="AC133" t="s">
        <v>775</v>
      </c>
      <c r="AD133" t="e">
        <v>#N/A</v>
      </c>
    </row>
    <row r="134" spans="2:30" ht="12.75">
      <c r="B134" s="35">
        <v>128</v>
      </c>
      <c r="C134" s="13" t="s">
        <v>700</v>
      </c>
      <c r="D134" s="13" t="s">
        <v>701</v>
      </c>
      <c r="E134" s="13" t="s">
        <v>702</v>
      </c>
      <c r="F134" s="82" t="s">
        <v>703</v>
      </c>
      <c r="G134" s="13" t="s">
        <v>139</v>
      </c>
      <c r="H134" s="13" t="s">
        <v>140</v>
      </c>
      <c r="I134" s="13" t="s">
        <v>168</v>
      </c>
      <c r="J134" s="13" t="s">
        <v>169</v>
      </c>
      <c r="K134" s="13" t="s">
        <v>130</v>
      </c>
      <c r="L134" s="13" t="s">
        <v>131</v>
      </c>
      <c r="M134" s="13" t="s">
        <v>132</v>
      </c>
      <c r="N134" s="82" t="s">
        <v>133</v>
      </c>
      <c r="O134" s="82" t="s">
        <v>143</v>
      </c>
      <c r="P134" s="82" t="s">
        <v>143</v>
      </c>
      <c r="Q134" s="83">
        <v>212330</v>
      </c>
      <c r="R134" s="82" t="s">
        <v>704</v>
      </c>
      <c r="S134">
        <v>212330</v>
      </c>
      <c r="T134" t="e">
        <v>#N/A</v>
      </c>
      <c r="AA134">
        <v>212331</v>
      </c>
      <c r="AB134" t="s">
        <v>82</v>
      </c>
      <c r="AC134" t="s">
        <v>764</v>
      </c>
      <c r="AD134" t="e">
        <v>#N/A</v>
      </c>
    </row>
    <row r="135" spans="2:30" ht="12.75">
      <c r="B135" s="35">
        <v>129</v>
      </c>
      <c r="C135" s="13" t="s">
        <v>705</v>
      </c>
      <c r="D135" s="13" t="s">
        <v>253</v>
      </c>
      <c r="E135" s="13" t="s">
        <v>706</v>
      </c>
      <c r="F135" s="82" t="s">
        <v>707</v>
      </c>
      <c r="G135" s="13" t="s">
        <v>139</v>
      </c>
      <c r="H135" s="13" t="s">
        <v>140</v>
      </c>
      <c r="I135" s="13" t="s">
        <v>141</v>
      </c>
      <c r="J135" s="13" t="s">
        <v>142</v>
      </c>
      <c r="K135" s="13" t="s">
        <v>130</v>
      </c>
      <c r="L135" s="13" t="s">
        <v>131</v>
      </c>
      <c r="M135" s="13" t="s">
        <v>132</v>
      </c>
      <c r="N135" s="82" t="s">
        <v>133</v>
      </c>
      <c r="O135" s="82" t="s">
        <v>143</v>
      </c>
      <c r="P135" s="82" t="s">
        <v>143</v>
      </c>
      <c r="Q135" s="83">
        <v>212331</v>
      </c>
      <c r="R135" s="82" t="s">
        <v>708</v>
      </c>
      <c r="S135">
        <v>212331</v>
      </c>
      <c r="T135" t="e">
        <v>#N/A</v>
      </c>
      <c r="AA135">
        <v>212332</v>
      </c>
      <c r="AB135" t="s">
        <v>82</v>
      </c>
      <c r="AC135" t="s">
        <v>778</v>
      </c>
      <c r="AD135" t="e">
        <v>#N/A</v>
      </c>
    </row>
    <row r="136" spans="2:30" ht="12.75">
      <c r="B136" s="35">
        <v>130</v>
      </c>
      <c r="C136" s="13" t="s">
        <v>709</v>
      </c>
      <c r="D136" s="13" t="s">
        <v>258</v>
      </c>
      <c r="E136" s="13" t="s">
        <v>710</v>
      </c>
      <c r="F136" s="82" t="s">
        <v>711</v>
      </c>
      <c r="G136" s="13" t="s">
        <v>139</v>
      </c>
      <c r="H136" s="13" t="s">
        <v>140</v>
      </c>
      <c r="I136" s="13" t="s">
        <v>141</v>
      </c>
      <c r="J136" s="13" t="s">
        <v>142</v>
      </c>
      <c r="K136" s="13" t="s">
        <v>130</v>
      </c>
      <c r="L136" s="13" t="s">
        <v>131</v>
      </c>
      <c r="M136" s="13" t="s">
        <v>132</v>
      </c>
      <c r="N136" s="82" t="s">
        <v>133</v>
      </c>
      <c r="O136" s="82" t="s">
        <v>143</v>
      </c>
      <c r="P136" s="82" t="s">
        <v>143</v>
      </c>
      <c r="Q136" s="83">
        <v>212332</v>
      </c>
      <c r="R136" s="82" t="s">
        <v>712</v>
      </c>
      <c r="S136">
        <v>212332</v>
      </c>
      <c r="T136" t="e">
        <v>#N/A</v>
      </c>
      <c r="AA136">
        <v>212333</v>
      </c>
      <c r="AB136" t="s">
        <v>82</v>
      </c>
      <c r="AC136" t="s">
        <v>772</v>
      </c>
      <c r="AD136" t="e">
        <v>#N/A</v>
      </c>
    </row>
    <row r="137" spans="2:30" ht="12.75">
      <c r="B137" s="35">
        <v>131</v>
      </c>
      <c r="C137" s="13" t="s">
        <v>713</v>
      </c>
      <c r="D137" s="13" t="s">
        <v>230</v>
      </c>
      <c r="E137" s="13" t="s">
        <v>714</v>
      </c>
      <c r="F137" s="82" t="s">
        <v>715</v>
      </c>
      <c r="G137" s="13" t="s">
        <v>139</v>
      </c>
      <c r="H137" s="13" t="s">
        <v>140</v>
      </c>
      <c r="I137" s="13" t="s">
        <v>168</v>
      </c>
      <c r="J137" s="13" t="s">
        <v>169</v>
      </c>
      <c r="K137" s="13" t="s">
        <v>130</v>
      </c>
      <c r="L137" s="13" t="s">
        <v>131</v>
      </c>
      <c r="M137" s="13" t="s">
        <v>132</v>
      </c>
      <c r="N137" s="82" t="s">
        <v>133</v>
      </c>
      <c r="O137" s="82" t="s">
        <v>143</v>
      </c>
      <c r="P137" s="82" t="s">
        <v>143</v>
      </c>
      <c r="Q137" s="83">
        <v>212333</v>
      </c>
      <c r="R137" s="82" t="s">
        <v>716</v>
      </c>
      <c r="S137">
        <v>212333</v>
      </c>
      <c r="T137" t="e">
        <v>#N/A</v>
      </c>
      <c r="AA137">
        <v>212334</v>
      </c>
      <c r="AB137" t="s">
        <v>82</v>
      </c>
      <c r="AC137" t="s">
        <v>759</v>
      </c>
      <c r="AD137" t="e">
        <v>#N/A</v>
      </c>
    </row>
    <row r="138" spans="2:30" ht="12.75">
      <c r="B138" s="35">
        <v>132</v>
      </c>
      <c r="C138" s="13" t="s">
        <v>717</v>
      </c>
      <c r="D138" s="13" t="s">
        <v>718</v>
      </c>
      <c r="E138" s="13" t="s">
        <v>719</v>
      </c>
      <c r="F138" s="82" t="s">
        <v>720</v>
      </c>
      <c r="G138" s="13" t="s">
        <v>126</v>
      </c>
      <c r="H138" s="13" t="s">
        <v>127</v>
      </c>
      <c r="I138" s="13" t="s">
        <v>128</v>
      </c>
      <c r="J138" s="13" t="s">
        <v>129</v>
      </c>
      <c r="K138" s="13" t="s">
        <v>130</v>
      </c>
      <c r="L138" s="13" t="s">
        <v>131</v>
      </c>
      <c r="M138" s="13" t="s">
        <v>132</v>
      </c>
      <c r="N138" s="82" t="s">
        <v>133</v>
      </c>
      <c r="O138" s="82" t="s">
        <v>143</v>
      </c>
      <c r="P138" s="82" t="s">
        <v>143</v>
      </c>
      <c r="Q138" s="83">
        <v>212334</v>
      </c>
      <c r="R138" s="82" t="s">
        <v>721</v>
      </c>
      <c r="S138">
        <v>212334</v>
      </c>
      <c r="T138" t="e">
        <v>#N/A</v>
      </c>
      <c r="AA138">
        <v>212335</v>
      </c>
      <c r="AB138" t="s">
        <v>82</v>
      </c>
      <c r="AC138" t="s">
        <v>772</v>
      </c>
      <c r="AD138" t="e">
        <v>#N/A</v>
      </c>
    </row>
    <row r="139" spans="2:30" ht="12.75">
      <c r="B139" s="35">
        <v>133</v>
      </c>
      <c r="C139" s="13" t="s">
        <v>722</v>
      </c>
      <c r="D139" s="13" t="s">
        <v>723</v>
      </c>
      <c r="E139" s="13" t="s">
        <v>724</v>
      </c>
      <c r="F139" s="82" t="s">
        <v>725</v>
      </c>
      <c r="G139" s="13" t="s">
        <v>139</v>
      </c>
      <c r="H139" s="13" t="s">
        <v>140</v>
      </c>
      <c r="I139" s="13" t="s">
        <v>168</v>
      </c>
      <c r="J139" s="13" t="s">
        <v>169</v>
      </c>
      <c r="K139" s="13" t="s">
        <v>130</v>
      </c>
      <c r="L139" s="13" t="s">
        <v>131</v>
      </c>
      <c r="M139" s="13" t="s">
        <v>132</v>
      </c>
      <c r="N139" s="82" t="s">
        <v>133</v>
      </c>
      <c r="O139" s="82" t="s">
        <v>143</v>
      </c>
      <c r="P139" s="82" t="s">
        <v>143</v>
      </c>
      <c r="Q139" s="83">
        <v>212335</v>
      </c>
      <c r="R139" s="82" t="s">
        <v>726</v>
      </c>
      <c r="S139">
        <v>212335</v>
      </c>
      <c r="T139" t="e">
        <v>#N/A</v>
      </c>
      <c r="AA139">
        <v>212336</v>
      </c>
      <c r="AB139" t="s">
        <v>82</v>
      </c>
      <c r="AC139" t="s">
        <v>770</v>
      </c>
      <c r="AD139" t="e">
        <v>#N/A</v>
      </c>
    </row>
    <row r="140" spans="2:30" ht="12.75">
      <c r="B140" s="35">
        <v>134</v>
      </c>
      <c r="C140" s="13" t="s">
        <v>727</v>
      </c>
      <c r="D140" s="13" t="s">
        <v>614</v>
      </c>
      <c r="E140" s="13" t="s">
        <v>728</v>
      </c>
      <c r="F140" s="82" t="s">
        <v>729</v>
      </c>
      <c r="G140" s="13" t="s">
        <v>139</v>
      </c>
      <c r="H140" s="13" t="s">
        <v>140</v>
      </c>
      <c r="I140" s="13" t="s">
        <v>168</v>
      </c>
      <c r="J140" s="13" t="s">
        <v>169</v>
      </c>
      <c r="K140" s="13" t="s">
        <v>130</v>
      </c>
      <c r="L140" s="13" t="s">
        <v>131</v>
      </c>
      <c r="M140" s="13" t="s">
        <v>132</v>
      </c>
      <c r="N140" s="82" t="s">
        <v>133</v>
      </c>
      <c r="O140" s="82" t="s">
        <v>143</v>
      </c>
      <c r="P140" s="82" t="s">
        <v>143</v>
      </c>
      <c r="Q140" s="83">
        <v>212336</v>
      </c>
      <c r="R140" s="82" t="s">
        <v>730</v>
      </c>
      <c r="S140">
        <v>212336</v>
      </c>
      <c r="T140" t="e">
        <v>#N/A</v>
      </c>
      <c r="AA140">
        <v>212337</v>
      </c>
      <c r="AB140" t="s">
        <v>82</v>
      </c>
      <c r="AC140" t="s">
        <v>778</v>
      </c>
      <c r="AD140" t="e">
        <v>#N/A</v>
      </c>
    </row>
    <row r="141" spans="2:30" ht="12.75">
      <c r="B141" s="35">
        <v>135</v>
      </c>
      <c r="C141" s="13" t="s">
        <v>731</v>
      </c>
      <c r="D141" s="13" t="s">
        <v>732</v>
      </c>
      <c r="E141" s="13" t="s">
        <v>733</v>
      </c>
      <c r="F141" s="82" t="s">
        <v>734</v>
      </c>
      <c r="G141" s="13" t="s">
        <v>139</v>
      </c>
      <c r="H141" s="13" t="s">
        <v>140</v>
      </c>
      <c r="I141" s="13" t="s">
        <v>141</v>
      </c>
      <c r="J141" s="13" t="s">
        <v>142</v>
      </c>
      <c r="K141" s="13" t="s">
        <v>130</v>
      </c>
      <c r="L141" s="13" t="s">
        <v>131</v>
      </c>
      <c r="M141" s="13" t="s">
        <v>132</v>
      </c>
      <c r="N141" s="82" t="s">
        <v>133</v>
      </c>
      <c r="O141" s="82" t="s">
        <v>143</v>
      </c>
      <c r="P141" s="82" t="s">
        <v>143</v>
      </c>
      <c r="Q141" s="83">
        <v>212337</v>
      </c>
      <c r="R141" s="82" t="s">
        <v>735</v>
      </c>
      <c r="S141">
        <v>212337</v>
      </c>
      <c r="T141" t="e">
        <v>#N/A</v>
      </c>
      <c r="AA141">
        <v>212338</v>
      </c>
      <c r="AB141" t="s">
        <v>82</v>
      </c>
      <c r="AC141" t="s">
        <v>758</v>
      </c>
      <c r="AD141" t="e">
        <v>#N/A</v>
      </c>
    </row>
    <row r="142" spans="2:30" ht="12.75">
      <c r="B142" s="35">
        <v>136</v>
      </c>
      <c r="C142" s="13" t="s">
        <v>736</v>
      </c>
      <c r="D142" s="13" t="s">
        <v>737</v>
      </c>
      <c r="E142" s="13" t="s">
        <v>738</v>
      </c>
      <c r="F142" s="82" t="s">
        <v>739</v>
      </c>
      <c r="G142" s="13" t="s">
        <v>139</v>
      </c>
      <c r="H142" s="13" t="s">
        <v>140</v>
      </c>
      <c r="I142" s="13" t="s">
        <v>168</v>
      </c>
      <c r="J142" s="13" t="s">
        <v>169</v>
      </c>
      <c r="K142" s="13" t="s">
        <v>170</v>
      </c>
      <c r="L142" s="13" t="s">
        <v>171</v>
      </c>
      <c r="M142" s="13" t="s">
        <v>132</v>
      </c>
      <c r="N142" s="82" t="s">
        <v>133</v>
      </c>
      <c r="O142" s="82" t="s">
        <v>143</v>
      </c>
      <c r="P142" s="82" t="s">
        <v>143</v>
      </c>
      <c r="Q142" s="83">
        <v>212338</v>
      </c>
      <c r="R142" s="82" t="s">
        <v>740</v>
      </c>
      <c r="S142">
        <v>212338</v>
      </c>
      <c r="T142" t="e">
        <v>#N/A</v>
      </c>
      <c r="AA142">
        <v>212339</v>
      </c>
      <c r="AB142" t="s">
        <v>82</v>
      </c>
      <c r="AC142" t="s">
        <v>755</v>
      </c>
      <c r="AD142" t="e">
        <v>#N/A</v>
      </c>
    </row>
    <row r="143" spans="2:30" ht="12.75">
      <c r="B143" s="35">
        <v>137</v>
      </c>
      <c r="C143" s="13" t="s">
        <v>741</v>
      </c>
      <c r="D143" s="13" t="s">
        <v>742</v>
      </c>
      <c r="E143" s="13" t="s">
        <v>743</v>
      </c>
      <c r="F143" s="82" t="s">
        <v>744</v>
      </c>
      <c r="G143" s="13" t="s">
        <v>126</v>
      </c>
      <c r="H143" s="13" t="s">
        <v>127</v>
      </c>
      <c r="I143" s="13" t="s">
        <v>128</v>
      </c>
      <c r="J143" s="13" t="s">
        <v>129</v>
      </c>
      <c r="K143" s="13" t="s">
        <v>130</v>
      </c>
      <c r="L143" s="13" t="s">
        <v>131</v>
      </c>
      <c r="M143" s="13" t="s">
        <v>132</v>
      </c>
      <c r="N143" s="82" t="s">
        <v>133</v>
      </c>
      <c r="O143" s="82" t="s">
        <v>143</v>
      </c>
      <c r="P143" s="82" t="s">
        <v>143</v>
      </c>
      <c r="Q143" s="83">
        <v>212339</v>
      </c>
      <c r="R143" s="82" t="s">
        <v>745</v>
      </c>
      <c r="S143">
        <v>212339</v>
      </c>
      <c r="T143" t="e">
        <v>#N/A</v>
      </c>
      <c r="AA143">
        <v>212340</v>
      </c>
      <c r="AB143" t="s">
        <v>82</v>
      </c>
      <c r="AC143" t="s">
        <v>759</v>
      </c>
      <c r="AD143" t="e">
        <v>#N/A</v>
      </c>
    </row>
    <row r="144" spans="2:30" ht="12.75">
      <c r="B144" s="35">
        <v>138</v>
      </c>
      <c r="C144" s="13" t="s">
        <v>746</v>
      </c>
      <c r="D144" s="13" t="s">
        <v>527</v>
      </c>
      <c r="E144" s="13" t="s">
        <v>747</v>
      </c>
      <c r="F144" s="82" t="s">
        <v>748</v>
      </c>
      <c r="G144" s="13" t="s">
        <v>126</v>
      </c>
      <c r="H144" s="13" t="s">
        <v>127</v>
      </c>
      <c r="I144" s="13" t="s">
        <v>128</v>
      </c>
      <c r="J144" s="13" t="s">
        <v>129</v>
      </c>
      <c r="K144" s="13" t="s">
        <v>170</v>
      </c>
      <c r="L144" s="13" t="s">
        <v>171</v>
      </c>
      <c r="M144" s="13" t="s">
        <v>132</v>
      </c>
      <c r="N144" s="82" t="s">
        <v>133</v>
      </c>
      <c r="O144" s="82" t="s">
        <v>143</v>
      </c>
      <c r="P144" s="82" t="s">
        <v>143</v>
      </c>
      <c r="Q144" s="83">
        <v>212340</v>
      </c>
      <c r="R144" s="82" t="s">
        <v>749</v>
      </c>
      <c r="S144">
        <v>212340</v>
      </c>
      <c r="T144" t="e">
        <v>#N/A</v>
      </c>
      <c r="AA144">
        <v>212341</v>
      </c>
      <c r="AB144" t="s">
        <v>82</v>
      </c>
      <c r="AC144" t="s">
        <v>758</v>
      </c>
      <c r="AD144" t="e">
        <v>#N/A</v>
      </c>
    </row>
    <row r="145" spans="2:20" ht="12.75">
      <c r="B145" s="35">
        <v>139</v>
      </c>
      <c r="C145" s="13" t="s">
        <v>750</v>
      </c>
      <c r="D145" s="13" t="s">
        <v>751</v>
      </c>
      <c r="E145" s="13" t="s">
        <v>752</v>
      </c>
      <c r="F145" s="82" t="s">
        <v>753</v>
      </c>
      <c r="G145" s="13" t="s">
        <v>139</v>
      </c>
      <c r="H145" s="13" t="s">
        <v>140</v>
      </c>
      <c r="I145" s="13" t="s">
        <v>141</v>
      </c>
      <c r="J145" s="13" t="s">
        <v>142</v>
      </c>
      <c r="K145" s="13" t="s">
        <v>130</v>
      </c>
      <c r="L145" s="13" t="s">
        <v>131</v>
      </c>
      <c r="M145" s="13" t="s">
        <v>132</v>
      </c>
      <c r="N145" s="82" t="s">
        <v>133</v>
      </c>
      <c r="O145" s="82" t="s">
        <v>143</v>
      </c>
      <c r="P145" s="82" t="s">
        <v>143</v>
      </c>
      <c r="Q145" s="83">
        <v>212341</v>
      </c>
      <c r="R145" s="82" t="s">
        <v>754</v>
      </c>
      <c r="S145">
        <v>212341</v>
      </c>
      <c r="T145" t="e">
        <v>#N/A</v>
      </c>
    </row>
  </sheetData>
  <sheetProtection/>
  <mergeCells count="16">
    <mergeCell ref="K3:L3"/>
    <mergeCell ref="Q3:R3"/>
    <mergeCell ref="F3:F4"/>
    <mergeCell ref="D3:D4"/>
    <mergeCell ref="E3:E4"/>
    <mergeCell ref="O3:P3"/>
    <mergeCell ref="B2:R2"/>
    <mergeCell ref="B3:B4"/>
    <mergeCell ref="AA2:AC2"/>
    <mergeCell ref="AA3:AA4"/>
    <mergeCell ref="AB3:AB4"/>
    <mergeCell ref="AC3:AC4"/>
    <mergeCell ref="C3:C4"/>
    <mergeCell ref="M3:N3"/>
    <mergeCell ref="G3:H3"/>
    <mergeCell ref="I3:J3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B1:H148"/>
  <sheetViews>
    <sheetView showGridLines="0" showRowColHeaders="0" tabSelected="1" zoomScaleSheetLayoutView="100" zoomScalePageLayoutView="0" workbookViewId="0" topLeftCell="A1">
      <pane ySplit="1" topLeftCell="A2" activePane="bottomLeft" state="frozen"/>
      <selection pane="topLeft" activeCell="C14" sqref="C14"/>
      <selection pane="bottomLeft" activeCell="A1" sqref="A1"/>
    </sheetView>
  </sheetViews>
  <sheetFormatPr defaultColWidth="9.00390625" defaultRowHeight="12.75"/>
  <cols>
    <col min="1" max="1" width="2.75390625" style="9" customWidth="1"/>
    <col min="2" max="2" width="2.125" style="9" customWidth="1"/>
    <col min="3" max="3" width="3.75390625" style="9" customWidth="1"/>
    <col min="4" max="4" width="40.00390625" style="9" customWidth="1"/>
    <col min="5" max="7" width="15.125" style="9" customWidth="1"/>
    <col min="8" max="8" width="2.25390625" style="9" customWidth="1"/>
    <col min="9" max="16384" width="9.125" style="9" customWidth="1"/>
  </cols>
  <sheetData>
    <row r="1" spans="2:7" s="16" customFormat="1" ht="24.75" customHeight="1" thickBot="1">
      <c r="B1" s="15"/>
      <c r="C1" s="15"/>
      <c r="D1" s="15"/>
      <c r="E1" s="15"/>
      <c r="F1" s="15"/>
      <c r="G1" s="15"/>
    </row>
    <row r="2" spans="2:7" ht="12" customHeight="1" thickTop="1">
      <c r="B2" s="8"/>
      <c r="C2" s="8"/>
      <c r="D2" s="8"/>
      <c r="E2" s="8"/>
      <c r="F2" s="8"/>
      <c r="G2" s="8"/>
    </row>
    <row r="3" spans="2:8" ht="15.75" customHeight="1">
      <c r="B3" s="66"/>
      <c r="C3" s="170" t="str">
        <f>Škola&amp;" - "&amp;TypŠkoly</f>
        <v>Vysoká škola evropských a regionálních studií - vysoká škola</v>
      </c>
      <c r="D3" s="170"/>
      <c r="E3" s="170"/>
      <c r="F3" s="170"/>
      <c r="G3" s="170"/>
      <c r="H3" s="66"/>
    </row>
    <row r="4" spans="2:8" ht="9" customHeight="1">
      <c r="B4" s="66"/>
      <c r="C4" s="66"/>
      <c r="D4" s="66"/>
      <c r="E4" s="66"/>
      <c r="F4" s="66"/>
      <c r="G4" s="66"/>
      <c r="H4" s="66"/>
    </row>
    <row r="5" spans="2:8" s="68" customFormat="1" ht="24.75" customHeight="1">
      <c r="B5" s="67"/>
      <c r="C5" s="171" t="str">
        <f>"SEZNAM ZADÁNÍ: "&amp;Předmět</f>
        <v>SEZNAM ZADÁNÍ: Bakalářská práce 2 </v>
      </c>
      <c r="D5" s="171"/>
      <c r="E5" s="171"/>
      <c r="F5" s="171"/>
      <c r="G5" s="171"/>
      <c r="H5" s="67"/>
    </row>
    <row r="6" spans="2:8" ht="13.5" thickBot="1">
      <c r="B6" s="66"/>
      <c r="C6" s="69"/>
      <c r="D6" s="69"/>
      <c r="E6" s="69"/>
      <c r="F6" s="69"/>
      <c r="G6" s="69"/>
      <c r="H6" s="66"/>
    </row>
    <row r="7" spans="2:8" ht="13.5" customHeight="1">
      <c r="B7" s="66"/>
      <c r="C7" s="174" t="s">
        <v>80</v>
      </c>
      <c r="D7" s="176" t="s">
        <v>81</v>
      </c>
      <c r="E7" s="176" t="s">
        <v>82</v>
      </c>
      <c r="F7" s="176" t="s">
        <v>83</v>
      </c>
      <c r="G7" s="172" t="s">
        <v>84</v>
      </c>
      <c r="H7" s="66"/>
    </row>
    <row r="8" spans="2:8" ht="13.5" customHeight="1" thickBot="1">
      <c r="B8" s="66"/>
      <c r="C8" s="175"/>
      <c r="D8" s="177"/>
      <c r="E8" s="177"/>
      <c r="F8" s="177"/>
      <c r="G8" s="173"/>
      <c r="H8" s="66"/>
    </row>
    <row r="9" spans="2:8" s="74" customFormat="1" ht="27.75" customHeight="1" thickBot="1">
      <c r="B9" s="66"/>
      <c r="C9" s="70">
        <f>SEZNAM!B7</f>
        <v>1</v>
      </c>
      <c r="D9" s="71" t="str">
        <f>SEZNAM!R7</f>
        <v>Motivace a stimulace zaměstnanců v České spořitelně</v>
      </c>
      <c r="E9" s="72" t="str">
        <f>OdpovědnáOsoba(SEZNAM!Q7,"vedoucí",1)&amp;IF(OdpovědnáOsoba(SEZNAM!Q7,"vedoucí",2)&lt;&gt;"",CHAR(10)&amp;OdpovědnáOsoba(SEZNAM!Q7,"vedoucí",2),"")</f>
        <v>Ing. Jiří Dušek, Ph.D.</v>
      </c>
      <c r="F9" s="72">
        <f>OdpovědnáOsoba(SEZNAM!Q7,"oponent",1)&amp;IF(OdpovědnáOsoba(SEZNAM!Q7,"oponent",2)&lt;&gt;"",CHAR(10)&amp;OdpovědnáOsoba(SEZNAM!Q7,"oponent",2),"")</f>
      </c>
      <c r="G9" s="73" t="str">
        <f>SEZNAM!C7&amp;" "&amp;SEZNAM!D7</f>
        <v>Bárová Simona</v>
      </c>
      <c r="H9" s="66"/>
    </row>
    <row r="10" spans="2:8" s="74" customFormat="1" ht="27.75" customHeight="1" thickBot="1">
      <c r="B10" s="66"/>
      <c r="C10" s="70">
        <f>SEZNAM!B8</f>
        <v>2</v>
      </c>
      <c r="D10" s="71" t="str">
        <f>SEZNAM!R8</f>
        <v>Zvláštní způsoby dokazování a jejich užití v rámci přípravného řízení</v>
      </c>
      <c r="E10" s="72" t="str">
        <f>OdpovědnáOsoba(SEZNAM!Q8,"vedoucí",1)&amp;IF(OdpovědnáOsoba(SEZNAM!Q8,"vedoucí",2)&lt;&gt;"",CHAR(10)&amp;OdpovědnáOsoba(SEZNAM!Q8,"vedoucí",2),"")</f>
        <v>JUDr. Jan Bouchal</v>
      </c>
      <c r="F10" s="72">
        <f>OdpovědnáOsoba(SEZNAM!Q8,"oponent",1)&amp;IF(OdpovědnáOsoba(SEZNAM!Q8,"oponent",2)&lt;&gt;"",CHAR(10)&amp;OdpovědnáOsoba(SEZNAM!Q8,"oponent",2),"")</f>
      </c>
      <c r="G10" s="73" t="str">
        <f>SEZNAM!C8&amp;" "&amp;SEZNAM!D8</f>
        <v>Baszó Radomír</v>
      </c>
      <c r="H10" s="66"/>
    </row>
    <row r="11" spans="2:8" s="74" customFormat="1" ht="27.75" customHeight="1" thickBot="1">
      <c r="B11" s="66"/>
      <c r="C11" s="70">
        <f>SEZNAM!B9</f>
        <v>3</v>
      </c>
      <c r="D11" s="71" t="str">
        <f>SEZNAM!R9</f>
        <v>Důvěryhodnost informací na internetu</v>
      </c>
      <c r="E11" s="72" t="str">
        <f>OdpovědnáOsoba(SEZNAM!Q9,"vedoucí",1)&amp;IF(OdpovědnáOsoba(SEZNAM!Q9,"vedoucí",2)&lt;&gt;"",CHAR(10)&amp;OdpovědnáOsoba(SEZNAM!Q9,"vedoucí",2),"")</f>
        <v>Mgr. Vladimír Čížek, DiS.</v>
      </c>
      <c r="F11" s="72">
        <f>OdpovědnáOsoba(SEZNAM!Q9,"oponent",1)&amp;IF(OdpovědnáOsoba(SEZNAM!Q9,"oponent",2)&lt;&gt;"",CHAR(10)&amp;OdpovědnáOsoba(SEZNAM!Q9,"oponent",2),"")</f>
      </c>
      <c r="G11" s="73" t="str">
        <f>SEZNAM!C9&amp;" "&amp;SEZNAM!D9</f>
        <v>Bašta Radomír</v>
      </c>
      <c r="H11" s="66"/>
    </row>
    <row r="12" spans="2:8" s="74" customFormat="1" ht="27.75" customHeight="1" thickBot="1">
      <c r="B12" s="66"/>
      <c r="C12" s="70">
        <f>SEZNAM!B10</f>
        <v>4</v>
      </c>
      <c r="D12" s="71" t="str">
        <f>SEZNAM!R10</f>
        <v>Uplatňování metod a forem činnosti základních útvarů služby pořádkové policie v rámci vybraného útvaru služby pořádkové policie Krajského ředitelství policie hlavního města Prahy, Obvodního ředitelství policie Praha I, Místního oddělení Vokovice</v>
      </c>
      <c r="E12" s="72" t="str">
        <f>OdpovědnáOsoba(SEZNAM!Q10,"vedoucí",1)&amp;IF(OdpovědnáOsoba(SEZNAM!Q10,"vedoucí",2)&lt;&gt;"",CHAR(10)&amp;OdpovědnáOsoba(SEZNAM!Q10,"vedoucí",2),"")</f>
        <v>Mgr. Josef Kříha</v>
      </c>
      <c r="F12" s="72">
        <f>OdpovědnáOsoba(SEZNAM!Q10,"oponent",1)&amp;IF(OdpovědnáOsoba(SEZNAM!Q10,"oponent",2)&lt;&gt;"",CHAR(10)&amp;OdpovědnáOsoba(SEZNAM!Q10,"oponent",2),"")</f>
      </c>
      <c r="G12" s="73" t="str">
        <f>SEZNAM!C10&amp;" "&amp;SEZNAM!D10</f>
        <v>Beneš Václav</v>
      </c>
      <c r="H12" s="66"/>
    </row>
    <row r="13" spans="2:8" s="74" customFormat="1" ht="27.75" customHeight="1" thickBot="1">
      <c r="B13" s="66"/>
      <c r="C13" s="70">
        <f>SEZNAM!B11</f>
        <v>5</v>
      </c>
      <c r="D13" s="71" t="str">
        <f>SEZNAM!R11</f>
        <v>Analýza pojistného trhu v ČR</v>
      </c>
      <c r="E13" s="72" t="str">
        <f>OdpovědnáOsoba(SEZNAM!Q11,"vedoucí",1)&amp;IF(OdpovědnáOsoba(SEZNAM!Q11,"vedoucí",2)&lt;&gt;"",CHAR(10)&amp;OdpovědnáOsoba(SEZNAM!Q11,"vedoucí",2),"")</f>
        <v>Ing. Petra Jílková, Ph.D.</v>
      </c>
      <c r="F13" s="72">
        <f>OdpovědnáOsoba(SEZNAM!Q11,"oponent",1)&amp;IF(OdpovědnáOsoba(SEZNAM!Q11,"oponent",2)&lt;&gt;"",CHAR(10)&amp;OdpovědnáOsoba(SEZNAM!Q11,"oponent",2),"")</f>
      </c>
      <c r="G13" s="73" t="str">
        <f>SEZNAM!C11&amp;" "&amp;SEZNAM!D11</f>
        <v>Bergman Jaroslav</v>
      </c>
      <c r="H13" s="66"/>
    </row>
    <row r="14" spans="2:8" s="74" customFormat="1" ht="27.75" customHeight="1" thickBot="1">
      <c r="B14" s="66"/>
      <c r="C14" s="70">
        <f>SEZNAM!B12</f>
        <v>6</v>
      </c>
      <c r="D14" s="71" t="str">
        <f>SEZNAM!R12</f>
        <v>Problematika návykových látek v silniční dopravě</v>
      </c>
      <c r="E14" s="72" t="str">
        <f>OdpovědnáOsoba(SEZNAM!Q12,"vedoucí",1)&amp;IF(OdpovědnáOsoba(SEZNAM!Q12,"vedoucí",2)&lt;&gt;"",CHAR(10)&amp;OdpovědnáOsoba(SEZNAM!Q12,"vedoucí",2),"")</f>
        <v>JUDr. Jan Bouchal</v>
      </c>
      <c r="F14" s="72">
        <f>OdpovědnáOsoba(SEZNAM!Q12,"oponent",1)&amp;IF(OdpovědnáOsoba(SEZNAM!Q12,"oponent",2)&lt;&gt;"",CHAR(10)&amp;OdpovědnáOsoba(SEZNAM!Q12,"oponent",2),"")</f>
      </c>
      <c r="G14" s="73" t="str">
        <f>SEZNAM!C12&amp;" "&amp;SEZNAM!D12</f>
        <v>Binder Jiří</v>
      </c>
      <c r="H14" s="66"/>
    </row>
    <row r="15" spans="2:8" s="74" customFormat="1" ht="27.75" customHeight="1" thickBot="1">
      <c r="B15" s="66"/>
      <c r="C15" s="70">
        <f>SEZNAM!B13</f>
        <v>7</v>
      </c>
      <c r="D15" s="71" t="str">
        <f>SEZNAM!R13</f>
        <v>Problematika stalkingu a specifika jeho řešení v rámci činnosti Městského ředitelství policie Plzeň</v>
      </c>
      <c r="E15" s="72" t="str">
        <f>OdpovědnáOsoba(SEZNAM!Q13,"vedoucí",1)&amp;IF(OdpovědnáOsoba(SEZNAM!Q13,"vedoucí",2)&lt;&gt;"",CHAR(10)&amp;OdpovědnáOsoba(SEZNAM!Q13,"vedoucí",2),"")</f>
        <v>Mgr. Radovan Sládek</v>
      </c>
      <c r="F15" s="72">
        <f>OdpovědnáOsoba(SEZNAM!Q13,"oponent",1)&amp;IF(OdpovědnáOsoba(SEZNAM!Q13,"oponent",2)&lt;&gt;"",CHAR(10)&amp;OdpovědnáOsoba(SEZNAM!Q13,"oponent",2),"")</f>
      </c>
      <c r="G15" s="73" t="str">
        <f>SEZNAM!C13&amp;" "&amp;SEZNAM!D13</f>
        <v>Bláhová Petra</v>
      </c>
      <c r="H15" s="66"/>
    </row>
    <row r="16" spans="2:8" s="74" customFormat="1" ht="27.75" customHeight="1" thickBot="1">
      <c r="B16" s="66"/>
      <c r="C16" s="70">
        <f>SEZNAM!B14</f>
        <v>8</v>
      </c>
      <c r="D16" s="71" t="str">
        <f>SEZNAM!R14</f>
        <v>Postavení a odpovědnost zdravotnických pracovníků v rámci trestního řízení</v>
      </c>
      <c r="E16" s="72" t="str">
        <f>OdpovědnáOsoba(SEZNAM!Q14,"vedoucí",1)&amp;IF(OdpovědnáOsoba(SEZNAM!Q14,"vedoucí",2)&lt;&gt;"",CHAR(10)&amp;OdpovědnáOsoba(SEZNAM!Q14,"vedoucí",2),"")</f>
        <v>Mgr. Josef Kříha</v>
      </c>
      <c r="F16" s="72">
        <f>OdpovědnáOsoba(SEZNAM!Q14,"oponent",1)&amp;IF(OdpovědnáOsoba(SEZNAM!Q14,"oponent",2)&lt;&gt;"",CHAR(10)&amp;OdpovědnáOsoba(SEZNAM!Q14,"oponent",2),"")</f>
      </c>
      <c r="G16" s="73" t="str">
        <f>SEZNAM!C14&amp;" "&amp;SEZNAM!D14</f>
        <v>Boukal Jiří</v>
      </c>
      <c r="H16" s="66"/>
    </row>
    <row r="17" spans="2:8" s="74" customFormat="1" ht="27.75" customHeight="1" thickBot="1">
      <c r="B17" s="66"/>
      <c r="C17" s="70">
        <f>SEZNAM!B15</f>
        <v>9</v>
      </c>
      <c r="D17" s="71" t="str">
        <f>SEZNAM!R15</f>
        <v>Blokové řízení</v>
      </c>
      <c r="E17" s="72" t="str">
        <f>OdpovědnáOsoba(SEZNAM!Q15,"vedoucí",1)&amp;IF(OdpovědnáOsoba(SEZNAM!Q15,"vedoucí",2)&lt;&gt;"",CHAR(10)&amp;OdpovědnáOsoba(SEZNAM!Q15,"vedoucí",2),"")</f>
        <v>Mgr. Ondřej  Rudolf</v>
      </c>
      <c r="F17" s="72">
        <f>OdpovědnáOsoba(SEZNAM!Q15,"oponent",1)&amp;IF(OdpovědnáOsoba(SEZNAM!Q15,"oponent",2)&lt;&gt;"",CHAR(10)&amp;OdpovědnáOsoba(SEZNAM!Q15,"oponent",2),"")</f>
      </c>
      <c r="G17" s="73" t="str">
        <f>SEZNAM!C15&amp;" "&amp;SEZNAM!D15</f>
        <v>Braunschläger Tomáš</v>
      </c>
      <c r="H17" s="66"/>
    </row>
    <row r="18" spans="2:8" s="74" customFormat="1" ht="27.75" customHeight="1" thickBot="1">
      <c r="B18" s="66"/>
      <c r="C18" s="70">
        <f>SEZNAM!B16</f>
        <v>10</v>
      </c>
      <c r="D18" s="71" t="str">
        <f>SEZNAM!R16</f>
        <v>Analýza a specifikace stavu a dynamiky vývoje kriminálního jednání mládeže se zaměřením na okres Český Krumlov</v>
      </c>
      <c r="E18" s="72" t="str">
        <f>OdpovědnáOsoba(SEZNAM!Q16,"vedoucí",1)&amp;IF(OdpovědnáOsoba(SEZNAM!Q16,"vedoucí",2)&lt;&gt;"",CHAR(10)&amp;OdpovědnáOsoba(SEZNAM!Q16,"vedoucí",2),"")</f>
        <v>Mgr. Josef Kříha</v>
      </c>
      <c r="F18" s="72">
        <f>OdpovědnáOsoba(SEZNAM!Q16,"oponent",1)&amp;IF(OdpovědnáOsoba(SEZNAM!Q16,"oponent",2)&lt;&gt;"",CHAR(10)&amp;OdpovědnáOsoba(SEZNAM!Q16,"oponent",2),"")</f>
      </c>
      <c r="G18" s="73" t="str">
        <f>SEZNAM!C16&amp;" "&amp;SEZNAM!D16</f>
        <v>Brčák Adam</v>
      </c>
      <c r="H18" s="66"/>
    </row>
    <row r="19" spans="2:8" s="74" customFormat="1" ht="27.75" customHeight="1" thickBot="1">
      <c r="B19" s="66"/>
      <c r="C19" s="70">
        <f>SEZNAM!B17</f>
        <v>11</v>
      </c>
      <c r="D19" s="71" t="str">
        <f>SEZNAM!R17</f>
        <v>Zkušenosti žáků základních škol s drogami, se zaměřením na teritoriální území města Frýdlantu</v>
      </c>
      <c r="E19" s="72" t="str">
        <f>OdpovědnáOsoba(SEZNAM!Q17,"vedoucí",1)&amp;IF(OdpovědnáOsoba(SEZNAM!Q17,"vedoucí",2)&lt;&gt;"",CHAR(10)&amp;OdpovědnáOsoba(SEZNAM!Q17,"vedoucí",2),"")</f>
        <v>PhDr. Lenka Rozboudová, Ph.D.</v>
      </c>
      <c r="F19" s="72">
        <f>OdpovědnáOsoba(SEZNAM!Q17,"oponent",1)&amp;IF(OdpovědnáOsoba(SEZNAM!Q17,"oponent",2)&lt;&gt;"",CHAR(10)&amp;OdpovědnáOsoba(SEZNAM!Q17,"oponent",2),"")</f>
      </c>
      <c r="G19" s="73" t="str">
        <f>SEZNAM!C17&amp;" "&amp;SEZNAM!D17</f>
        <v>Briestenský Adam</v>
      </c>
      <c r="H19" s="66"/>
    </row>
    <row r="20" spans="2:8" s="74" customFormat="1" ht="27.75" customHeight="1" thickBot="1">
      <c r="B20" s="66"/>
      <c r="C20" s="70">
        <f>SEZNAM!B18</f>
        <v>12</v>
      </c>
      <c r="D20" s="71" t="str">
        <f>SEZNAM!R18</f>
        <v>Možnosti zhodnocení volných peněžních prostředků F.O. na bankovním trhu v ČR</v>
      </c>
      <c r="E20" s="72" t="str">
        <f>OdpovědnáOsoba(SEZNAM!Q18,"vedoucí",1)&amp;IF(OdpovědnáOsoba(SEZNAM!Q18,"vedoucí",2)&lt;&gt;"",CHAR(10)&amp;OdpovědnáOsoba(SEZNAM!Q18,"vedoucí",2),"")</f>
        <v>Ing. Petra Jílková, Ph.D.</v>
      </c>
      <c r="F20" s="72">
        <f>OdpovědnáOsoba(SEZNAM!Q18,"oponent",1)&amp;IF(OdpovědnáOsoba(SEZNAM!Q18,"oponent",2)&lt;&gt;"",CHAR(10)&amp;OdpovědnáOsoba(SEZNAM!Q18,"oponent",2),"")</f>
      </c>
      <c r="G20" s="73" t="str">
        <f>SEZNAM!C18&amp;" "&amp;SEZNAM!D18</f>
        <v>Brotánková Hana</v>
      </c>
      <c r="H20" s="66"/>
    </row>
    <row r="21" spans="2:8" s="74" customFormat="1" ht="27.75" customHeight="1" thickBot="1">
      <c r="B21" s="66"/>
      <c r="C21" s="70">
        <f>SEZNAM!B19</f>
        <v>13</v>
      </c>
      <c r="D21" s="71" t="str">
        <f>SEZNAM!R19</f>
        <v>Děti jako ohrožené osoby domácího násilí v hlavním městě Praze</v>
      </c>
      <c r="E21" s="72" t="str">
        <f>OdpovědnáOsoba(SEZNAM!Q19,"vedoucí",1)&amp;IF(OdpovědnáOsoba(SEZNAM!Q19,"vedoucí",2)&lt;&gt;"",CHAR(10)&amp;OdpovědnáOsoba(SEZNAM!Q19,"vedoucí",2),"")</f>
        <v>JUDr. Milan Šumbera</v>
      </c>
      <c r="F21" s="72">
        <f>OdpovědnáOsoba(SEZNAM!Q19,"oponent",1)&amp;IF(OdpovědnáOsoba(SEZNAM!Q19,"oponent",2)&lt;&gt;"",CHAR(10)&amp;OdpovědnáOsoba(SEZNAM!Q19,"oponent",2),"")</f>
      </c>
      <c r="G21" s="73" t="str">
        <f>SEZNAM!C19&amp;" "&amp;SEZNAM!D19</f>
        <v>Bubeníková Karolína</v>
      </c>
      <c r="H21" s="66"/>
    </row>
    <row r="22" spans="2:8" s="74" customFormat="1" ht="27.75" customHeight="1" thickBot="1">
      <c r="B22" s="66"/>
      <c r="C22" s="70">
        <f>SEZNAM!B20</f>
        <v>14</v>
      </c>
      <c r="D22" s="71" t="str">
        <f>SEZNAM!R20</f>
        <v>Marketingová strategie nově vzniklých bank</v>
      </c>
      <c r="E22" s="72" t="str">
        <f>OdpovědnáOsoba(SEZNAM!Q20,"vedoucí",1)&amp;IF(OdpovědnáOsoba(SEZNAM!Q20,"vedoucí",2)&lt;&gt;"",CHAR(10)&amp;OdpovědnáOsoba(SEZNAM!Q20,"vedoucí",2),"")</f>
        <v>Ing. Petra Jílková, Ph.D.</v>
      </c>
      <c r="F22" s="72">
        <f>OdpovědnáOsoba(SEZNAM!Q20,"oponent",1)&amp;IF(OdpovědnáOsoba(SEZNAM!Q20,"oponent",2)&lt;&gt;"",CHAR(10)&amp;OdpovědnáOsoba(SEZNAM!Q20,"oponent",2),"")</f>
      </c>
      <c r="G22" s="73" t="str">
        <f>SEZNAM!C20&amp;" "&amp;SEZNAM!D20</f>
        <v>Budařová Michaela</v>
      </c>
      <c r="H22" s="66"/>
    </row>
    <row r="23" spans="2:8" s="74" customFormat="1" ht="27.75" customHeight="1" thickBot="1">
      <c r="B23" s="66"/>
      <c r="C23" s="70">
        <f>SEZNAM!B21</f>
        <v>15</v>
      </c>
      <c r="D23" s="71" t="str">
        <f>SEZNAM!R21</f>
        <v>Bezpečnostní, politické a ekonomické dopady vietnamské války na region jihovýchodní Asie</v>
      </c>
      <c r="E23" s="72" t="str">
        <f>OdpovědnáOsoba(SEZNAM!Q21,"vedoucí",1)&amp;IF(OdpovědnáOsoba(SEZNAM!Q21,"vedoucí",2)&lt;&gt;"",CHAR(10)&amp;OdpovědnáOsoba(SEZNAM!Q21,"vedoucí",2),"")</f>
        <v>Ing. Jiří Dušek, Ph.D.</v>
      </c>
      <c r="F23" s="72">
        <f>OdpovědnáOsoba(SEZNAM!Q21,"oponent",1)&amp;IF(OdpovědnáOsoba(SEZNAM!Q21,"oponent",2)&lt;&gt;"",CHAR(10)&amp;OdpovědnáOsoba(SEZNAM!Q21,"oponent",2),"")</f>
      </c>
      <c r="G23" s="73" t="str">
        <f>SEZNAM!C21&amp;" "&amp;SEZNAM!D21</f>
        <v>Burmann Robert</v>
      </c>
      <c r="H23" s="66"/>
    </row>
    <row r="24" spans="2:8" s="74" customFormat="1" ht="27.75" customHeight="1" thickBot="1">
      <c r="B24" s="66"/>
      <c r="C24" s="70">
        <f>SEZNAM!B22</f>
        <v>16</v>
      </c>
      <c r="D24" s="71" t="str">
        <f>SEZNAM!R22</f>
        <v>Oběť trestného činu</v>
      </c>
      <c r="E24" s="72" t="str">
        <f>OdpovědnáOsoba(SEZNAM!Q22,"vedoucí",1)&amp;IF(OdpovědnáOsoba(SEZNAM!Q22,"vedoucí",2)&lt;&gt;"",CHAR(10)&amp;OdpovědnáOsoba(SEZNAM!Q22,"vedoucí",2),"")</f>
        <v>Mgr. Milan Veselý</v>
      </c>
      <c r="F24" s="72">
        <f>OdpovědnáOsoba(SEZNAM!Q22,"oponent",1)&amp;IF(OdpovědnáOsoba(SEZNAM!Q22,"oponent",2)&lt;&gt;"",CHAR(10)&amp;OdpovědnáOsoba(SEZNAM!Q22,"oponent",2),"")</f>
      </c>
      <c r="G24" s="73" t="str">
        <f>SEZNAM!C22&amp;" "&amp;SEZNAM!D22</f>
        <v>Cibulková Veronika</v>
      </c>
      <c r="H24" s="66"/>
    </row>
    <row r="25" spans="2:8" s="74" customFormat="1" ht="27.75" customHeight="1" thickBot="1">
      <c r="B25" s="66"/>
      <c r="C25" s="70">
        <f>SEZNAM!B23</f>
        <v>17</v>
      </c>
      <c r="D25" s="71" t="str">
        <f>SEZNAM!R23</f>
        <v>Vliv rodinného a sociálního prostředí na drogovou závislost u odsouzených mužů ve Věznici Příbram</v>
      </c>
      <c r="E25" s="72" t="str">
        <f>OdpovědnáOsoba(SEZNAM!Q23,"vedoucí",1)&amp;IF(OdpovědnáOsoba(SEZNAM!Q23,"vedoucí",2)&lt;&gt;"",CHAR(10)&amp;OdpovědnáOsoba(SEZNAM!Q23,"vedoucí",2),"")</f>
        <v>Mgr. Veronika Schrödrová</v>
      </c>
      <c r="F25" s="72">
        <f>OdpovědnáOsoba(SEZNAM!Q23,"oponent",1)&amp;IF(OdpovědnáOsoba(SEZNAM!Q23,"oponent",2)&lt;&gt;"",CHAR(10)&amp;OdpovědnáOsoba(SEZNAM!Q23,"oponent",2),"")</f>
      </c>
      <c r="G25" s="73" t="str">
        <f>SEZNAM!C23&amp;" "&amp;SEZNAM!D23</f>
        <v>Čebišová Markéta</v>
      </c>
      <c r="H25" s="66"/>
    </row>
    <row r="26" spans="2:8" s="74" customFormat="1" ht="27.75" customHeight="1" thickBot="1">
      <c r="B26" s="66"/>
      <c r="C26" s="70">
        <f>SEZNAM!B24</f>
        <v>18</v>
      </c>
      <c r="D26" s="71" t="str">
        <f>SEZNAM!R24</f>
        <v>Bankovní produkty poskytované územním samosprávám</v>
      </c>
      <c r="E26" s="72" t="str">
        <f>OdpovědnáOsoba(SEZNAM!Q24,"vedoucí",1)&amp;IF(OdpovědnáOsoba(SEZNAM!Q24,"vedoucí",2)&lt;&gt;"",CHAR(10)&amp;OdpovědnáOsoba(SEZNAM!Q24,"vedoucí",2),"")</f>
        <v>Ing. Petra Jílková, Ph.D.</v>
      </c>
      <c r="F26" s="72">
        <f>OdpovědnáOsoba(SEZNAM!Q24,"oponent",1)&amp;IF(OdpovědnáOsoba(SEZNAM!Q24,"oponent",2)&lt;&gt;"",CHAR(10)&amp;OdpovědnáOsoba(SEZNAM!Q24,"oponent",2),"")</f>
      </c>
      <c r="G26" s="73" t="str">
        <f>SEZNAM!C24&amp;" "&amp;SEZNAM!D24</f>
        <v>Černý Lukáš</v>
      </c>
      <c r="H26" s="66"/>
    </row>
    <row r="27" spans="2:8" s="74" customFormat="1" ht="27.75" customHeight="1" thickBot="1">
      <c r="B27" s="66"/>
      <c r="C27" s="70">
        <f>SEZNAM!B25</f>
        <v>19</v>
      </c>
      <c r="D27" s="71" t="str">
        <f>SEZNAM!R25</f>
        <v>Analýza bankovních účtů pro segment student pomocí metody Mystery Shopping.</v>
      </c>
      <c r="E27" s="72" t="str">
        <f>OdpovědnáOsoba(SEZNAM!Q25,"vedoucí",1)&amp;IF(OdpovědnáOsoba(SEZNAM!Q25,"vedoucí",2)&lt;&gt;"",CHAR(10)&amp;OdpovědnáOsoba(SEZNAM!Q25,"vedoucí",2),"")</f>
        <v>Ing. Petra Jílková, Ph.D.</v>
      </c>
      <c r="F27" s="72">
        <f>OdpovědnáOsoba(SEZNAM!Q25,"oponent",1)&amp;IF(OdpovědnáOsoba(SEZNAM!Q25,"oponent",2)&lt;&gt;"",CHAR(10)&amp;OdpovědnáOsoba(SEZNAM!Q25,"oponent",2),"")</f>
      </c>
      <c r="G27" s="73" t="str">
        <f>SEZNAM!C25&amp;" "&amp;SEZNAM!D25</f>
        <v>Červenková Eva</v>
      </c>
      <c r="H27" s="66"/>
    </row>
    <row r="28" spans="2:8" s="74" customFormat="1" ht="27.75" customHeight="1" thickBot="1">
      <c r="B28" s="66"/>
      <c r="C28" s="70">
        <f>SEZNAM!B26</f>
        <v>20</v>
      </c>
      <c r="D28" s="71" t="str">
        <f>SEZNAM!R26</f>
        <v>Dopady teroristického útoku na vybranou stanici pražského metra a návrh opatření</v>
      </c>
      <c r="E28" s="72">
        <f>OdpovědnáOsoba(SEZNAM!Q26,"vedoucí",1)&amp;IF(OdpovědnáOsoba(SEZNAM!Q26,"vedoucí",2)&lt;&gt;"",CHAR(10)&amp;OdpovědnáOsoba(SEZNAM!Q26,"vedoucí",2),"")</f>
      </c>
      <c r="F28" s="72">
        <f>OdpovědnáOsoba(SEZNAM!Q26,"oponent",1)&amp;IF(OdpovědnáOsoba(SEZNAM!Q26,"oponent",2)&lt;&gt;"",CHAR(10)&amp;OdpovědnáOsoba(SEZNAM!Q26,"oponent",2),"")</f>
      </c>
      <c r="G28" s="73" t="str">
        <f>SEZNAM!C26&amp;" "&amp;SEZNAM!D26</f>
        <v>Čížek Jakub</v>
      </c>
      <c r="H28" s="66"/>
    </row>
    <row r="29" spans="2:8" s="74" customFormat="1" ht="27.75" customHeight="1" thickBot="1">
      <c r="B29" s="66"/>
      <c r="C29" s="70">
        <f>SEZNAM!B27</f>
        <v>21</v>
      </c>
      <c r="D29" s="71" t="str">
        <f>SEZNAM!R27</f>
        <v>Postavení soudního komisaře v České republice</v>
      </c>
      <c r="E29" s="72" t="str">
        <f>OdpovědnáOsoba(SEZNAM!Q27,"vedoucí",1)&amp;IF(OdpovědnáOsoba(SEZNAM!Q27,"vedoucí",2)&lt;&gt;"",CHAR(10)&amp;OdpovědnáOsoba(SEZNAM!Q27,"vedoucí",2),"")</f>
        <v>Mgr. Radek Šmíd</v>
      </c>
      <c r="F29" s="72">
        <f>OdpovědnáOsoba(SEZNAM!Q27,"oponent",1)&amp;IF(OdpovědnáOsoba(SEZNAM!Q27,"oponent",2)&lt;&gt;"",CHAR(10)&amp;OdpovědnáOsoba(SEZNAM!Q27,"oponent",2),"")</f>
      </c>
      <c r="G29" s="73" t="str">
        <f>SEZNAM!C27&amp;" "&amp;SEZNAM!D27</f>
        <v>Čunderlík Tomáš</v>
      </c>
      <c r="H29" s="66"/>
    </row>
    <row r="30" spans="2:8" s="74" customFormat="1" ht="27.75" customHeight="1" thickBot="1">
      <c r="B30" s="66"/>
      <c r="C30" s="70">
        <f>SEZNAM!B28</f>
        <v>22</v>
      </c>
      <c r="D30" s="71" t="str">
        <f>SEZNAM!R28</f>
        <v>Právní, technické a taktické aspekty užití balistických ochranných prostředků</v>
      </c>
      <c r="E30" s="72" t="str">
        <f>OdpovědnáOsoba(SEZNAM!Q28,"vedoucí",1)&amp;IF(OdpovědnáOsoba(SEZNAM!Q28,"vedoucí",2)&lt;&gt;"",CHAR(10)&amp;OdpovědnáOsoba(SEZNAM!Q28,"vedoucí",2),"")</f>
        <v>Mgr. Josef Kříha</v>
      </c>
      <c r="F30" s="72">
        <f>OdpovědnáOsoba(SEZNAM!Q28,"oponent",1)&amp;IF(OdpovědnáOsoba(SEZNAM!Q28,"oponent",2)&lt;&gt;"",CHAR(10)&amp;OdpovědnáOsoba(SEZNAM!Q28,"oponent",2),"")</f>
      </c>
      <c r="G30" s="73" t="str">
        <f>SEZNAM!C28&amp;" "&amp;SEZNAM!D28</f>
        <v>Daniš Petr</v>
      </c>
      <c r="H30" s="66"/>
    </row>
    <row r="31" spans="2:8" s="74" customFormat="1" ht="27.75" customHeight="1" thickBot="1">
      <c r="B31" s="66"/>
      <c r="C31" s="70">
        <f>SEZNAM!B29</f>
        <v>23</v>
      </c>
      <c r="D31" s="71" t="str">
        <f>SEZNAM!R29</f>
        <v>Vliv nezaměstnanosti na kriminalitu a delikvenci</v>
      </c>
      <c r="E31" s="72" t="str">
        <f>OdpovědnáOsoba(SEZNAM!Q29,"vedoucí",1)&amp;IF(OdpovědnáOsoba(SEZNAM!Q29,"vedoucí",2)&lt;&gt;"",CHAR(10)&amp;OdpovědnáOsoba(SEZNAM!Q29,"vedoucí",2),"")</f>
        <v>doc. PhDr. Lubomír Pána, Ph.D.</v>
      </c>
      <c r="F31" s="72">
        <f>OdpovědnáOsoba(SEZNAM!Q29,"oponent",1)&amp;IF(OdpovědnáOsoba(SEZNAM!Q29,"oponent",2)&lt;&gt;"",CHAR(10)&amp;OdpovědnáOsoba(SEZNAM!Q29,"oponent",2),"")</f>
      </c>
      <c r="G31" s="73" t="str">
        <f>SEZNAM!C29&amp;" "&amp;SEZNAM!D29</f>
        <v>Dohelská Denisa</v>
      </c>
      <c r="H31" s="66"/>
    </row>
    <row r="32" spans="2:8" s="74" customFormat="1" ht="27.75" customHeight="1" thickBot="1">
      <c r="B32" s="66"/>
      <c r="C32" s="70">
        <f>SEZNAM!B30</f>
        <v>24</v>
      </c>
      <c r="D32" s="71" t="str">
        <f>SEZNAM!R30</f>
        <v>Podvody a metody jejich šetření</v>
      </c>
      <c r="E32" s="72" t="str">
        <f>OdpovědnáOsoba(SEZNAM!Q30,"vedoucí",1)&amp;IF(OdpovědnáOsoba(SEZNAM!Q30,"vedoucí",2)&lt;&gt;"",CHAR(10)&amp;OdpovědnáOsoba(SEZNAM!Q30,"vedoucí",2),"")</f>
        <v>JUDr. Jan Bouchal</v>
      </c>
      <c r="F32" s="72">
        <f>OdpovědnáOsoba(SEZNAM!Q30,"oponent",1)&amp;IF(OdpovědnáOsoba(SEZNAM!Q30,"oponent",2)&lt;&gt;"",CHAR(10)&amp;OdpovědnáOsoba(SEZNAM!Q30,"oponent",2),"")</f>
      </c>
      <c r="G32" s="73" t="str">
        <f>SEZNAM!C30&amp;" "&amp;SEZNAM!D30</f>
        <v>Domanský Jiří</v>
      </c>
      <c r="H32" s="66"/>
    </row>
    <row r="33" spans="2:8" s="74" customFormat="1" ht="27.75" customHeight="1" thickBot="1">
      <c r="B33" s="66"/>
      <c r="C33" s="70">
        <f>SEZNAM!B31</f>
        <v>25</v>
      </c>
      <c r="D33" s="71" t="str">
        <f>SEZNAM!R31</f>
        <v>Nepříčetnost jako okolnost vylučující trestní odpovědnost</v>
      </c>
      <c r="E33" s="72" t="str">
        <f>OdpovědnáOsoba(SEZNAM!Q31,"vedoucí",1)&amp;IF(OdpovědnáOsoba(SEZNAM!Q31,"vedoucí",2)&lt;&gt;"",CHAR(10)&amp;OdpovědnáOsoba(SEZNAM!Q31,"vedoucí",2),"")</f>
        <v>Mgr. Radek Marcín</v>
      </c>
      <c r="F33" s="72">
        <f>OdpovědnáOsoba(SEZNAM!Q31,"oponent",1)&amp;IF(OdpovědnáOsoba(SEZNAM!Q31,"oponent",2)&lt;&gt;"",CHAR(10)&amp;OdpovědnáOsoba(SEZNAM!Q31,"oponent",2),"")</f>
      </c>
      <c r="G33" s="73" t="str">
        <f>SEZNAM!C31&amp;" "&amp;SEZNAM!D31</f>
        <v>Doskočil Michal</v>
      </c>
      <c r="H33" s="66"/>
    </row>
    <row r="34" spans="2:8" s="74" customFormat="1" ht="27.75" customHeight="1" thickBot="1">
      <c r="B34" s="66"/>
      <c r="C34" s="70">
        <f>SEZNAM!B32</f>
        <v>26</v>
      </c>
      <c r="D34" s="71" t="str">
        <f>SEZNAM!R32</f>
        <v>Historie a systematizace zásahové jednotky Krajského ředitelství policie hlavního města Prahy</v>
      </c>
      <c r="E34" s="72" t="str">
        <f>OdpovědnáOsoba(SEZNAM!Q32,"vedoucí",1)&amp;IF(OdpovědnáOsoba(SEZNAM!Q32,"vedoucí",2)&lt;&gt;"",CHAR(10)&amp;OdpovědnáOsoba(SEZNAM!Q32,"vedoucí",2),"")</f>
        <v>Mgr. Josef Kříha</v>
      </c>
      <c r="F34" s="72">
        <f>OdpovědnáOsoba(SEZNAM!Q32,"oponent",1)&amp;IF(OdpovědnáOsoba(SEZNAM!Q32,"oponent",2)&lt;&gt;"",CHAR(10)&amp;OdpovědnáOsoba(SEZNAM!Q32,"oponent",2),"")</f>
      </c>
      <c r="G34" s="73" t="str">
        <f>SEZNAM!C32&amp;" "&amp;SEZNAM!D32</f>
        <v>Fořter Jan</v>
      </c>
      <c r="H34" s="66"/>
    </row>
    <row r="35" spans="2:8" s="74" customFormat="1" ht="27.75" customHeight="1" thickBot="1">
      <c r="B35" s="66"/>
      <c r="C35" s="70">
        <f>SEZNAM!B33</f>
        <v>27</v>
      </c>
      <c r="D35" s="71" t="str">
        <f>SEZNAM!R33</f>
        <v>Ohledání místa silniční dopravní nehody</v>
      </c>
      <c r="E35" s="72" t="str">
        <f>OdpovědnáOsoba(SEZNAM!Q33,"vedoucí",1)&amp;IF(OdpovědnáOsoba(SEZNAM!Q33,"vedoucí",2)&lt;&gt;"",CHAR(10)&amp;OdpovědnáOsoba(SEZNAM!Q33,"vedoucí",2),"")</f>
        <v>JUDr. Jan Bouchal</v>
      </c>
      <c r="F35" s="72">
        <f>OdpovědnáOsoba(SEZNAM!Q33,"oponent",1)&amp;IF(OdpovědnáOsoba(SEZNAM!Q33,"oponent",2)&lt;&gt;"",CHAR(10)&amp;OdpovědnáOsoba(SEZNAM!Q33,"oponent",2),"")</f>
      </c>
      <c r="G35" s="73" t="str">
        <f>SEZNAM!C33&amp;" "&amp;SEZNAM!D33</f>
        <v>Fošum Tomáš</v>
      </c>
      <c r="H35" s="66"/>
    </row>
    <row r="36" spans="2:8" s="74" customFormat="1" ht="27.75" customHeight="1" thickBot="1">
      <c r="B36" s="66"/>
      <c r="C36" s="70">
        <f>SEZNAM!B34</f>
        <v>28</v>
      </c>
      <c r="D36" s="71" t="str">
        <f>SEZNAM!R34</f>
        <v>Využití produktů finančních služeb při daňové optimalizaci fyzických osob</v>
      </c>
      <c r="E36" s="72" t="str">
        <f>OdpovědnáOsoba(SEZNAM!Q34,"vedoucí",1)&amp;IF(OdpovědnáOsoba(SEZNAM!Q34,"vedoucí",2)&lt;&gt;"",CHAR(10)&amp;OdpovědnáOsoba(SEZNAM!Q34,"vedoucí",2),"")</f>
        <v>Ing. Jiří Dušek, Ph.D.</v>
      </c>
      <c r="F36" s="72">
        <f>OdpovědnáOsoba(SEZNAM!Q34,"oponent",1)&amp;IF(OdpovědnáOsoba(SEZNAM!Q34,"oponent",2)&lt;&gt;"",CHAR(10)&amp;OdpovědnáOsoba(SEZNAM!Q34,"oponent",2),"")</f>
      </c>
      <c r="G36" s="73" t="str">
        <f>SEZNAM!C34&amp;" "&amp;SEZNAM!D34</f>
        <v>Fulín Tomáš</v>
      </c>
      <c r="H36" s="66"/>
    </row>
    <row r="37" spans="2:8" s="74" customFormat="1" ht="27.75" customHeight="1" thickBot="1">
      <c r="B37" s="66"/>
      <c r="C37" s="70">
        <f>SEZNAM!B35</f>
        <v>29</v>
      </c>
      <c r="D37" s="71" t="str">
        <f>SEZNAM!R35</f>
        <v>Trestné činy v silniční dopravě - alkohol za volantem</v>
      </c>
      <c r="E37" s="72" t="str">
        <f>OdpovědnáOsoba(SEZNAM!Q35,"vedoucí",1)&amp;IF(OdpovědnáOsoba(SEZNAM!Q35,"vedoucí",2)&lt;&gt;"",CHAR(10)&amp;OdpovědnáOsoba(SEZNAM!Q35,"vedoucí",2),"")</f>
        <v>Mgr. Josef Kříha</v>
      </c>
      <c r="F37" s="72">
        <f>OdpovědnáOsoba(SEZNAM!Q35,"oponent",1)&amp;IF(OdpovědnáOsoba(SEZNAM!Q35,"oponent",2)&lt;&gt;"",CHAR(10)&amp;OdpovědnáOsoba(SEZNAM!Q35,"oponent",2),"")</f>
      </c>
      <c r="G37" s="73" t="str">
        <f>SEZNAM!C35&amp;" "&amp;SEZNAM!D35</f>
        <v>Hánová Veronika</v>
      </c>
      <c r="H37" s="66"/>
    </row>
    <row r="38" spans="2:8" s="74" customFormat="1" ht="27.75" customHeight="1" thickBot="1">
      <c r="B38" s="66"/>
      <c r="C38" s="70">
        <f>SEZNAM!B36</f>
        <v>30</v>
      </c>
      <c r="D38" s="71" t="str">
        <f>SEZNAM!R36</f>
        <v>Trestný čin Podvod </v>
      </c>
      <c r="E38" s="72" t="str">
        <f>OdpovědnáOsoba(SEZNAM!Q36,"vedoucí",1)&amp;IF(OdpovědnáOsoba(SEZNAM!Q36,"vedoucí",2)&lt;&gt;"",CHAR(10)&amp;OdpovědnáOsoba(SEZNAM!Q36,"vedoucí",2),"")</f>
        <v>JUDr. Jan Bouchal</v>
      </c>
      <c r="F38" s="72">
        <f>OdpovědnáOsoba(SEZNAM!Q36,"oponent",1)&amp;IF(OdpovědnáOsoba(SEZNAM!Q36,"oponent",2)&lt;&gt;"",CHAR(10)&amp;OdpovědnáOsoba(SEZNAM!Q36,"oponent",2),"")</f>
      </c>
      <c r="G38" s="73" t="str">
        <f>SEZNAM!C36&amp;" "&amp;SEZNAM!D36</f>
        <v>Hora René</v>
      </c>
      <c r="H38" s="66"/>
    </row>
    <row r="39" spans="2:8" s="74" customFormat="1" ht="27.75" customHeight="1" thickBot="1">
      <c r="B39" s="66"/>
      <c r="C39" s="70">
        <f>SEZNAM!B37</f>
        <v>31</v>
      </c>
      <c r="D39" s="71" t="str">
        <f>SEZNAM!R37</f>
        <v>Jaderné zbraně a radiologický terorismus</v>
      </c>
      <c r="E39" s="72" t="str">
        <f>OdpovědnáOsoba(SEZNAM!Q37,"vedoucí",1)&amp;IF(OdpovědnáOsoba(SEZNAM!Q37,"vedoucí",2)&lt;&gt;"",CHAR(10)&amp;OdpovědnáOsoba(SEZNAM!Q37,"vedoucí",2),"")</f>
        <v>Mgr. Štěpán Kavan, Ph.D.</v>
      </c>
      <c r="F39" s="72">
        <f>OdpovědnáOsoba(SEZNAM!Q37,"oponent",1)&amp;IF(OdpovědnáOsoba(SEZNAM!Q37,"oponent",2)&lt;&gt;"",CHAR(10)&amp;OdpovědnáOsoba(SEZNAM!Q37,"oponent",2),"")</f>
      </c>
      <c r="G39" s="73" t="str">
        <f>SEZNAM!C37&amp;" "&amp;SEZNAM!D37</f>
        <v>Hubocká Beata</v>
      </c>
      <c r="H39" s="66"/>
    </row>
    <row r="40" spans="2:8" s="74" customFormat="1" ht="27.75" customHeight="1" thickBot="1">
      <c r="B40" s="66"/>
      <c r="C40" s="70">
        <f>SEZNAM!B38</f>
        <v>32</v>
      </c>
      <c r="D40" s="71" t="str">
        <f>SEZNAM!R38</f>
        <v>NELETÁLNÍ DONUCOVACÍ PROSTŘEDKY V POLICII ČESKÉ REPUBLIKY</v>
      </c>
      <c r="E40" s="72" t="str">
        <f>OdpovědnáOsoba(SEZNAM!Q38,"vedoucí",1)&amp;IF(OdpovědnáOsoba(SEZNAM!Q38,"vedoucí",2)&lt;&gt;"",CHAR(10)&amp;OdpovědnáOsoba(SEZNAM!Q38,"vedoucí",2),"")</f>
        <v>Mgr. Jaroslav Hovorka</v>
      </c>
      <c r="F40" s="72">
        <f>OdpovědnáOsoba(SEZNAM!Q38,"oponent",1)&amp;IF(OdpovědnáOsoba(SEZNAM!Q38,"oponent",2)&lt;&gt;"",CHAR(10)&amp;OdpovědnáOsoba(SEZNAM!Q38,"oponent",2),"")</f>
      </c>
      <c r="G40" s="73" t="str">
        <f>SEZNAM!C38&amp;" "&amp;SEZNAM!D38</f>
        <v>Chaloupka Tomáš</v>
      </c>
      <c r="H40" s="66"/>
    </row>
    <row r="41" spans="2:8" s="74" customFormat="1" ht="27.75" customHeight="1" thickBot="1">
      <c r="B41" s="66"/>
      <c r="C41" s="70">
        <f>SEZNAM!B39</f>
        <v>33</v>
      </c>
      <c r="D41" s="71" t="str">
        <f>SEZNAM!R39</f>
        <v>Povinnosti zaměstnavatele při zajištění bezpečnosti a ochrany zdraví připráci a následky jejich neplnění </v>
      </c>
      <c r="E41" s="72" t="str">
        <f>OdpovědnáOsoba(SEZNAM!Q39,"vedoucí",1)&amp;IF(OdpovědnáOsoba(SEZNAM!Q39,"vedoucí",2)&lt;&gt;"",CHAR(10)&amp;OdpovědnáOsoba(SEZNAM!Q39,"vedoucí",2),"")</f>
        <v>Mgr. Josef Kříha</v>
      </c>
      <c r="F41" s="72">
        <f>OdpovědnáOsoba(SEZNAM!Q39,"oponent",1)&amp;IF(OdpovědnáOsoba(SEZNAM!Q39,"oponent",2)&lt;&gt;"",CHAR(10)&amp;OdpovědnáOsoba(SEZNAM!Q39,"oponent",2),"")</f>
      </c>
      <c r="G41" s="73" t="str">
        <f>SEZNAM!C39&amp;" "&amp;SEZNAM!D39</f>
        <v>Chlad Jaroslav</v>
      </c>
      <c r="H41" s="66"/>
    </row>
    <row r="42" spans="2:8" s="74" customFormat="1" ht="27.75" customHeight="1" thickBot="1">
      <c r="B42" s="66"/>
      <c r="C42" s="70">
        <f>SEZNAM!B40</f>
        <v>34</v>
      </c>
      <c r="D42" s="71" t="str">
        <f>SEZNAM!R40</f>
        <v>Aktuální problémy Vězeňské služby České Republiky v rámci realizace eskort</v>
      </c>
      <c r="E42" s="72" t="str">
        <f>OdpovědnáOsoba(SEZNAM!Q40,"vedoucí",1)&amp;IF(OdpovědnáOsoba(SEZNAM!Q40,"vedoucí",2)&lt;&gt;"",CHAR(10)&amp;OdpovědnáOsoba(SEZNAM!Q40,"vedoucí",2),"")</f>
        <v>Mgr. Josef Kříha</v>
      </c>
      <c r="F42" s="72">
        <f>OdpovědnáOsoba(SEZNAM!Q40,"oponent",1)&amp;IF(OdpovědnáOsoba(SEZNAM!Q40,"oponent",2)&lt;&gt;"",CHAR(10)&amp;OdpovědnáOsoba(SEZNAM!Q40,"oponent",2),"")</f>
      </c>
      <c r="G42" s="73" t="str">
        <f>SEZNAM!C40&amp;" "&amp;SEZNAM!D40</f>
        <v>Janda Jaromír</v>
      </c>
      <c r="H42" s="66"/>
    </row>
    <row r="43" spans="2:8" s="74" customFormat="1" ht="27.75" customHeight="1" thickBot="1">
      <c r="B43" s="66"/>
      <c r="C43" s="70">
        <f>SEZNAM!B41</f>
        <v>35</v>
      </c>
      <c r="D43" s="71" t="str">
        <f>SEZNAM!R41</f>
        <v>INTEGROVANÝ ZÁCHRANNÝ SYSTÉM</v>
      </c>
      <c r="E43" s="72" t="str">
        <f>OdpovědnáOsoba(SEZNAM!Q41,"vedoucí",1)&amp;IF(OdpovědnáOsoba(SEZNAM!Q41,"vedoucí",2)&lt;&gt;"",CHAR(10)&amp;OdpovědnáOsoba(SEZNAM!Q41,"vedoucí",2),"")</f>
        <v>JUDr. Milan Šumbera</v>
      </c>
      <c r="F43" s="72">
        <f>OdpovědnáOsoba(SEZNAM!Q41,"oponent",1)&amp;IF(OdpovědnáOsoba(SEZNAM!Q41,"oponent",2)&lt;&gt;"",CHAR(10)&amp;OdpovědnáOsoba(SEZNAM!Q41,"oponent",2),"")</f>
      </c>
      <c r="G43" s="73" t="str">
        <f>SEZNAM!C41&amp;" "&amp;SEZNAM!D41</f>
        <v>Janský Jaroslav</v>
      </c>
      <c r="H43" s="66"/>
    </row>
    <row r="44" spans="2:8" s="74" customFormat="1" ht="27.75" customHeight="1" thickBot="1">
      <c r="B44" s="66"/>
      <c r="C44" s="70">
        <f>SEZNAM!B42</f>
        <v>36</v>
      </c>
      <c r="D44" s="71" t="str">
        <f>SEZNAM!R42</f>
        <v>Právní úprava a využití odposlechů v trestním řízení.</v>
      </c>
      <c r="E44" s="72" t="str">
        <f>OdpovědnáOsoba(SEZNAM!Q42,"vedoucí",1)&amp;IF(OdpovědnáOsoba(SEZNAM!Q42,"vedoucí",2)&lt;&gt;"",CHAR(10)&amp;OdpovědnáOsoba(SEZNAM!Q42,"vedoucí",2),"")</f>
        <v>JUDr. Milan Šumbera</v>
      </c>
      <c r="F44" s="72">
        <f>OdpovědnáOsoba(SEZNAM!Q42,"oponent",1)&amp;IF(OdpovědnáOsoba(SEZNAM!Q42,"oponent",2)&lt;&gt;"",CHAR(10)&amp;OdpovědnáOsoba(SEZNAM!Q42,"oponent",2),"")</f>
      </c>
      <c r="G44" s="73" t="str">
        <f>SEZNAM!C42&amp;" "&amp;SEZNAM!D42</f>
        <v>Janský Jan</v>
      </c>
      <c r="H44" s="66"/>
    </row>
    <row r="45" spans="2:8" s="74" customFormat="1" ht="27.75" customHeight="1" thickBot="1">
      <c r="B45" s="66"/>
      <c r="C45" s="70">
        <f>SEZNAM!B43</f>
        <v>37</v>
      </c>
      <c r="D45" s="71" t="str">
        <f>SEZNAM!R43</f>
        <v>Domácí násilí v ČR a úloha sociálních zařízení při řešení případů domácího násilí</v>
      </c>
      <c r="E45" s="72" t="str">
        <f>OdpovědnáOsoba(SEZNAM!Q43,"vedoucí",1)&amp;IF(OdpovědnáOsoba(SEZNAM!Q43,"vedoucí",2)&lt;&gt;"",CHAR(10)&amp;OdpovědnáOsoba(SEZNAM!Q43,"vedoucí",2),"")</f>
        <v>Mgr. František Šnitr</v>
      </c>
      <c r="F45" s="72">
        <f>OdpovědnáOsoba(SEZNAM!Q43,"oponent",1)&amp;IF(OdpovědnáOsoba(SEZNAM!Q43,"oponent",2)&lt;&gt;"",CHAR(10)&amp;OdpovědnáOsoba(SEZNAM!Q43,"oponent",2),"")</f>
      </c>
      <c r="G45" s="73" t="str">
        <f>SEZNAM!C43&amp;" "&amp;SEZNAM!D43</f>
        <v>Jarolímová Radka</v>
      </c>
      <c r="H45" s="66"/>
    </row>
    <row r="46" spans="2:8" s="74" customFormat="1" ht="27.75" customHeight="1" thickBot="1">
      <c r="B46" s="66"/>
      <c r="C46" s="70">
        <f>SEZNAM!B44</f>
        <v>38</v>
      </c>
      <c r="D46" s="71" t="str">
        <f>SEZNAM!R44</f>
        <v>Preventivní činnost Policie České republiky v oblasti bezpečnosti mládeže</v>
      </c>
      <c r="E46" s="72" t="str">
        <f>OdpovědnáOsoba(SEZNAM!Q44,"vedoucí",1)&amp;IF(OdpovědnáOsoba(SEZNAM!Q44,"vedoucí",2)&lt;&gt;"",CHAR(10)&amp;OdpovědnáOsoba(SEZNAM!Q44,"vedoucí",2),"")</f>
        <v>Mgr. Antonín Tesárek</v>
      </c>
      <c r="F46" s="72">
        <f>OdpovědnáOsoba(SEZNAM!Q44,"oponent",1)&amp;IF(OdpovědnáOsoba(SEZNAM!Q44,"oponent",2)&lt;&gt;"",CHAR(10)&amp;OdpovědnáOsoba(SEZNAM!Q44,"oponent",2),"")</f>
      </c>
      <c r="G46" s="73" t="str">
        <f>SEZNAM!C44&amp;" "&amp;SEZNAM!D44</f>
        <v>Jelínková Ivana</v>
      </c>
      <c r="H46" s="66"/>
    </row>
    <row r="47" spans="2:8" s="74" customFormat="1" ht="27.75" customHeight="1" thickBot="1">
      <c r="B47" s="66"/>
      <c r="C47" s="70">
        <f>SEZNAM!B45</f>
        <v>39</v>
      </c>
      <c r="D47" s="71" t="str">
        <f>SEZNAM!R45</f>
        <v>Správněprávní a trestněprávní aspekty zneužívání alkoholu a jiných návykových látek u řidičů v silničním provozu</v>
      </c>
      <c r="E47" s="72" t="str">
        <f>OdpovědnáOsoba(SEZNAM!Q45,"vedoucí",1)&amp;IF(OdpovědnáOsoba(SEZNAM!Q45,"vedoucí",2)&lt;&gt;"",CHAR(10)&amp;OdpovědnáOsoba(SEZNAM!Q45,"vedoucí",2),"")</f>
        <v>Mgr. Josef Kříha</v>
      </c>
      <c r="F47" s="72">
        <f>OdpovědnáOsoba(SEZNAM!Q45,"oponent",1)&amp;IF(OdpovědnáOsoba(SEZNAM!Q45,"oponent",2)&lt;&gt;"",CHAR(10)&amp;OdpovědnáOsoba(SEZNAM!Q45,"oponent",2),"")</f>
      </c>
      <c r="G47" s="73" t="str">
        <f>SEZNAM!C45&amp;" "&amp;SEZNAM!D45</f>
        <v>Jirka Petr</v>
      </c>
      <c r="H47" s="66"/>
    </row>
    <row r="48" spans="2:8" s="74" customFormat="1" ht="27.75" customHeight="1" thickBot="1">
      <c r="B48" s="66"/>
      <c r="C48" s="70">
        <f>SEZNAM!B46</f>
        <v>40</v>
      </c>
      <c r="D48" s="71" t="str">
        <f>SEZNAM!R46</f>
        <v>Postavení Policie České republiky v integrovaném záchranném systému</v>
      </c>
      <c r="E48" s="72" t="str">
        <f>OdpovědnáOsoba(SEZNAM!Q46,"vedoucí",1)&amp;IF(OdpovědnáOsoba(SEZNAM!Q46,"vedoucí",2)&lt;&gt;"",CHAR(10)&amp;OdpovědnáOsoba(SEZNAM!Q46,"vedoucí",2),"")</f>
        <v>Mgr. Štěpán Kavan, Ph.D.</v>
      </c>
      <c r="F48" s="72">
        <f>OdpovědnáOsoba(SEZNAM!Q46,"oponent",1)&amp;IF(OdpovědnáOsoba(SEZNAM!Q46,"oponent",2)&lt;&gt;"",CHAR(10)&amp;OdpovědnáOsoba(SEZNAM!Q46,"oponent",2),"")</f>
      </c>
      <c r="G48" s="73" t="str">
        <f>SEZNAM!C46&amp;" "&amp;SEZNAM!D46</f>
        <v>Kabourková Dana</v>
      </c>
      <c r="H48" s="66"/>
    </row>
    <row r="49" spans="2:8" s="74" customFormat="1" ht="27.75" customHeight="1" thickBot="1">
      <c r="B49" s="66"/>
      <c r="C49" s="70">
        <f>SEZNAM!B47</f>
        <v>41</v>
      </c>
      <c r="D49" s="71" t="str">
        <f>SEZNAM!R47</f>
        <v>Stav a vývoj sociálně patologického jevu bezdomovectví v rámci teritoriálního území Mladá Boleslav</v>
      </c>
      <c r="E49" s="72" t="str">
        <f>OdpovědnáOsoba(SEZNAM!Q47,"vedoucí",1)&amp;IF(OdpovědnáOsoba(SEZNAM!Q47,"vedoucí",2)&lt;&gt;"",CHAR(10)&amp;OdpovědnáOsoba(SEZNAM!Q47,"vedoucí",2),"")</f>
        <v>Mgr. Josef Kříha</v>
      </c>
      <c r="F49" s="72">
        <f>OdpovědnáOsoba(SEZNAM!Q47,"oponent",1)&amp;IF(OdpovědnáOsoba(SEZNAM!Q47,"oponent",2)&lt;&gt;"",CHAR(10)&amp;OdpovědnáOsoba(SEZNAM!Q47,"oponent",2),"")</f>
      </c>
      <c r="G49" s="73" t="str">
        <f>SEZNAM!C47&amp;" "&amp;SEZNAM!D47</f>
        <v>Kadeřábek Petr</v>
      </c>
      <c r="H49" s="66"/>
    </row>
    <row r="50" spans="2:8" s="74" customFormat="1" ht="27.75" customHeight="1" thickBot="1">
      <c r="B50" s="66"/>
      <c r="C50" s="70">
        <f>SEZNAM!B48</f>
        <v>42</v>
      </c>
      <c r="D50" s="71" t="str">
        <f>SEZNAM!R48</f>
        <v>NÁVRH KONCEPTU SPOLUPRÁCE SOUKROMÝCH BEZPEČNOSTNÍCH SLUŽEB A BEZPEČNOSTNÍCH SLOŽEK STÁTU</v>
      </c>
      <c r="E50" s="72" t="str">
        <f>OdpovědnáOsoba(SEZNAM!Q48,"vedoucí",1)&amp;IF(OdpovědnáOsoba(SEZNAM!Q48,"vedoucí",2)&lt;&gt;"",CHAR(10)&amp;OdpovědnáOsoba(SEZNAM!Q48,"vedoucí",2),"")</f>
        <v>doc. JUDr. PhDr Jiří Bílý, CSc.</v>
      </c>
      <c r="F50" s="72">
        <f>OdpovědnáOsoba(SEZNAM!Q48,"oponent",1)&amp;IF(OdpovědnáOsoba(SEZNAM!Q48,"oponent",2)&lt;&gt;"",CHAR(10)&amp;OdpovědnáOsoba(SEZNAM!Q48,"oponent",2),"")</f>
      </c>
      <c r="G50" s="73" t="str">
        <f>SEZNAM!C48&amp;" "&amp;SEZNAM!D48</f>
        <v>Kaločay Tomáš</v>
      </c>
      <c r="H50" s="66"/>
    </row>
    <row r="51" spans="2:8" s="74" customFormat="1" ht="27.75" customHeight="1" thickBot="1">
      <c r="B51" s="66"/>
      <c r="C51" s="70">
        <f>SEZNAM!B49</f>
        <v>43</v>
      </c>
      <c r="D51" s="71" t="str">
        <f>SEZNAM!R49</f>
        <v>Viktimologické aspekty násilí na seniorech</v>
      </c>
      <c r="E51" s="72" t="str">
        <f>OdpovědnáOsoba(SEZNAM!Q49,"vedoucí",1)&amp;IF(OdpovědnáOsoba(SEZNAM!Q49,"vedoucí",2)&lt;&gt;"",CHAR(10)&amp;OdpovědnáOsoba(SEZNAM!Q49,"vedoucí",2),"")</f>
        <v>Mgr. Josef Kříha</v>
      </c>
      <c r="F51" s="72">
        <f>OdpovědnáOsoba(SEZNAM!Q49,"oponent",1)&amp;IF(OdpovědnáOsoba(SEZNAM!Q49,"oponent",2)&lt;&gt;"",CHAR(10)&amp;OdpovědnáOsoba(SEZNAM!Q49,"oponent",2),"")</f>
      </c>
      <c r="G51" s="73" t="str">
        <f>SEZNAM!C49&amp;" "&amp;SEZNAM!D49</f>
        <v>Kočeová Blanka</v>
      </c>
      <c r="H51" s="66"/>
    </row>
    <row r="52" spans="2:8" s="74" customFormat="1" ht="27.75" customHeight="1" thickBot="1">
      <c r="B52" s="66"/>
      <c r="C52" s="70">
        <f>SEZNAM!B50</f>
        <v>44</v>
      </c>
      <c r="D52" s="71" t="str">
        <f>SEZNAM!R50</f>
        <v>Informování při mimořádné události a preventivně výchovná činnost před mimořádnými událostmi</v>
      </c>
      <c r="E52" s="72" t="str">
        <f>OdpovědnáOsoba(SEZNAM!Q50,"vedoucí",1)&amp;IF(OdpovědnáOsoba(SEZNAM!Q50,"vedoucí",2)&lt;&gt;"",CHAR(10)&amp;OdpovědnáOsoba(SEZNAM!Q50,"vedoucí",2),"")</f>
        <v>Mgr. Štěpán Kavan, Ph.D.</v>
      </c>
      <c r="F52" s="72">
        <f>OdpovědnáOsoba(SEZNAM!Q50,"oponent",1)&amp;IF(OdpovědnáOsoba(SEZNAM!Q50,"oponent",2)&lt;&gt;"",CHAR(10)&amp;OdpovědnáOsoba(SEZNAM!Q50,"oponent",2),"")</f>
      </c>
      <c r="G52" s="73" t="str">
        <f>SEZNAM!C50&amp;" "&amp;SEZNAM!D50</f>
        <v>Kolářová Tereza</v>
      </c>
      <c r="H52" s="66"/>
    </row>
    <row r="53" spans="2:8" s="74" customFormat="1" ht="27.75" customHeight="1" thickBot="1">
      <c r="B53" s="66"/>
      <c r="C53" s="70">
        <f>SEZNAM!B51</f>
        <v>45</v>
      </c>
      <c r="D53" s="71" t="str">
        <f>SEZNAM!R51</f>
        <v>Vzdělávání v oblasti ochrany obyvatelstva se zaměřením před rokem 1989</v>
      </c>
      <c r="E53" s="72" t="str">
        <f>OdpovědnáOsoba(SEZNAM!Q51,"vedoucí",1)&amp;IF(OdpovědnáOsoba(SEZNAM!Q51,"vedoucí",2)&lt;&gt;"",CHAR(10)&amp;OdpovědnáOsoba(SEZNAM!Q51,"vedoucí",2),"")</f>
        <v>Mgr. Štěpán Kavan, Ph.D.</v>
      </c>
      <c r="F53" s="72">
        <f>OdpovědnáOsoba(SEZNAM!Q51,"oponent",1)&amp;IF(OdpovědnáOsoba(SEZNAM!Q51,"oponent",2)&lt;&gt;"",CHAR(10)&amp;OdpovědnáOsoba(SEZNAM!Q51,"oponent",2),"")</f>
      </c>
      <c r="G53" s="73" t="str">
        <f>SEZNAM!C51&amp;" "&amp;SEZNAM!D51</f>
        <v>Kolářová Michaela</v>
      </c>
      <c r="H53" s="66"/>
    </row>
    <row r="54" spans="2:8" s="74" customFormat="1" ht="27.75" customHeight="1" thickBot="1">
      <c r="B54" s="66"/>
      <c r="C54" s="70">
        <f>SEZNAM!B52</f>
        <v>46</v>
      </c>
      <c r="D54" s="71" t="str">
        <f>SEZNAM!R52</f>
        <v>Veřejnoprávní a sociální aspekty fungování mateřských center</v>
      </c>
      <c r="E54" s="72" t="str">
        <f>OdpovědnáOsoba(SEZNAM!Q52,"vedoucí",1)&amp;IF(OdpovědnáOsoba(SEZNAM!Q52,"vedoucí",2)&lt;&gt;"",CHAR(10)&amp;OdpovědnáOsoba(SEZNAM!Q52,"vedoucí",2),"")</f>
        <v>Mgr. Josef Kříha</v>
      </c>
      <c r="F54" s="72">
        <f>OdpovědnáOsoba(SEZNAM!Q52,"oponent",1)&amp;IF(OdpovědnáOsoba(SEZNAM!Q52,"oponent",2)&lt;&gt;"",CHAR(10)&amp;OdpovědnáOsoba(SEZNAM!Q52,"oponent",2),"")</f>
      </c>
      <c r="G54" s="73" t="str">
        <f>SEZNAM!C52&amp;" "&amp;SEZNAM!D52</f>
        <v>Korecká Jarmila</v>
      </c>
      <c r="H54" s="66"/>
    </row>
    <row r="55" spans="2:8" s="74" customFormat="1" ht="27.75" customHeight="1" thickBot="1">
      <c r="B55" s="66"/>
      <c r="C55" s="70">
        <f>SEZNAM!B53</f>
        <v>47</v>
      </c>
      <c r="D55" s="71" t="str">
        <f>SEZNAM!R53</f>
        <v>Trestněprávní konsekvence drogové kriminality se zaměřením na řidiče užívající návykové látky</v>
      </c>
      <c r="E55" s="72">
        <f>OdpovědnáOsoba(SEZNAM!Q53,"vedoucí",1)&amp;IF(OdpovědnáOsoba(SEZNAM!Q53,"vedoucí",2)&lt;&gt;"",CHAR(10)&amp;OdpovědnáOsoba(SEZNAM!Q53,"vedoucí",2),"")</f>
      </c>
      <c r="F55" s="72">
        <f>OdpovědnáOsoba(SEZNAM!Q53,"oponent",1)&amp;IF(OdpovědnáOsoba(SEZNAM!Q53,"oponent",2)&lt;&gt;"",CHAR(10)&amp;OdpovědnáOsoba(SEZNAM!Q53,"oponent",2),"")</f>
      </c>
      <c r="G55" s="73" t="str">
        <f>SEZNAM!C53&amp;" "&amp;SEZNAM!D53</f>
        <v>Kortus Zbyněk</v>
      </c>
      <c r="H55" s="66"/>
    </row>
    <row r="56" spans="2:8" s="74" customFormat="1" ht="27.75" customHeight="1" thickBot="1">
      <c r="B56" s="66"/>
      <c r="C56" s="70">
        <f>SEZNAM!B54</f>
        <v>48</v>
      </c>
      <c r="D56" s="71" t="str">
        <f>SEZNAM!R54</f>
        <v>Dopravní nehoda v silničním provozu</v>
      </c>
      <c r="E56" s="72" t="str">
        <f>OdpovědnáOsoba(SEZNAM!Q54,"vedoucí",1)&amp;IF(OdpovědnáOsoba(SEZNAM!Q54,"vedoucí",2)&lt;&gt;"",CHAR(10)&amp;OdpovědnáOsoba(SEZNAM!Q54,"vedoucí",2),"")</f>
        <v>JUDr. Jozef Bandžak, Ph.D.</v>
      </c>
      <c r="F56" s="72">
        <f>OdpovědnáOsoba(SEZNAM!Q54,"oponent",1)&amp;IF(OdpovědnáOsoba(SEZNAM!Q54,"oponent",2)&lt;&gt;"",CHAR(10)&amp;OdpovědnáOsoba(SEZNAM!Q54,"oponent",2),"")</f>
      </c>
      <c r="G56" s="73" t="str">
        <f>SEZNAM!C54&amp;" "&amp;SEZNAM!D54</f>
        <v>Kovář Martin</v>
      </c>
      <c r="H56" s="66"/>
    </row>
    <row r="57" spans="2:8" s="74" customFormat="1" ht="27.75" customHeight="1" thickBot="1">
      <c r="B57" s="66"/>
      <c r="C57" s="70">
        <f>SEZNAM!B55</f>
        <v>49</v>
      </c>
      <c r="D57" s="71" t="str">
        <f>SEZNAM!R55</f>
        <v>Problematika levicového extremismu v České republice</v>
      </c>
      <c r="E57" s="72" t="str">
        <f>OdpovědnáOsoba(SEZNAM!Q55,"vedoucí",1)&amp;IF(OdpovědnáOsoba(SEZNAM!Q55,"vedoucí",2)&lt;&gt;"",CHAR(10)&amp;OdpovědnáOsoba(SEZNAM!Q55,"vedoucí",2),"")</f>
        <v>PhDr. Alena Čejková</v>
      </c>
      <c r="F57" s="72">
        <f>OdpovědnáOsoba(SEZNAM!Q55,"oponent",1)&amp;IF(OdpovědnáOsoba(SEZNAM!Q55,"oponent",2)&lt;&gt;"",CHAR(10)&amp;OdpovědnáOsoba(SEZNAM!Q55,"oponent",2),"")</f>
      </c>
      <c r="G57" s="73" t="str">
        <f>SEZNAM!C55&amp;" "&amp;SEZNAM!D55</f>
        <v>Kozelská Ivana</v>
      </c>
      <c r="H57" s="66"/>
    </row>
    <row r="58" spans="2:8" s="74" customFormat="1" ht="27.75" customHeight="1" thickBot="1">
      <c r="B58" s="66"/>
      <c r="C58" s="70">
        <f>SEZNAM!B56</f>
        <v>50</v>
      </c>
      <c r="D58" s="71" t="str">
        <f>SEZNAM!R56</f>
        <v>Motivace a spokojenost zaměstnanců ve firmě ESSILOR – OPTIKA, spol. s r.o.</v>
      </c>
      <c r="E58" s="72" t="str">
        <f>OdpovědnáOsoba(SEZNAM!Q56,"vedoucí",1)&amp;IF(OdpovědnáOsoba(SEZNAM!Q56,"vedoucí",2)&lt;&gt;"",CHAR(10)&amp;OdpovědnáOsoba(SEZNAM!Q56,"vedoucí",2),"")</f>
        <v>Ing. Jiří Dušek, Ph.D.</v>
      </c>
      <c r="F58" s="72">
        <f>OdpovědnáOsoba(SEZNAM!Q56,"oponent",1)&amp;IF(OdpovědnáOsoba(SEZNAM!Q56,"oponent",2)&lt;&gt;"",CHAR(10)&amp;OdpovědnáOsoba(SEZNAM!Q56,"oponent",2),"")</f>
      </c>
      <c r="G58" s="73" t="str">
        <f>SEZNAM!C56&amp;" "&amp;SEZNAM!D56</f>
        <v>Kozlová Jana</v>
      </c>
      <c r="H58" s="66"/>
    </row>
    <row r="59" spans="2:8" s="74" customFormat="1" ht="27.75" customHeight="1" thickBot="1">
      <c r="B59" s="66"/>
      <c r="C59" s="70">
        <f>SEZNAM!B57</f>
        <v>51</v>
      </c>
      <c r="D59" s="71" t="str">
        <f>SEZNAM!R57</f>
        <v>Historický vývoj donucovacích prostředků a jejich současné využití v rámci činností Speciální pořádkové jednotky Policie České republiky</v>
      </c>
      <c r="E59" s="72" t="str">
        <f>OdpovědnáOsoba(SEZNAM!Q57,"vedoucí",1)&amp;IF(OdpovědnáOsoba(SEZNAM!Q57,"vedoucí",2)&lt;&gt;"",CHAR(10)&amp;OdpovědnáOsoba(SEZNAM!Q57,"vedoucí",2),"")</f>
        <v>Mgr. Josef Kříha</v>
      </c>
      <c r="F59" s="72">
        <f>OdpovědnáOsoba(SEZNAM!Q57,"oponent",1)&amp;IF(OdpovědnáOsoba(SEZNAM!Q57,"oponent",2)&lt;&gt;"",CHAR(10)&amp;OdpovědnáOsoba(SEZNAM!Q57,"oponent",2),"")</f>
      </c>
      <c r="G59" s="73" t="str">
        <f>SEZNAM!C57&amp;" "&amp;SEZNAM!D57</f>
        <v>Krajčovič Tomáš</v>
      </c>
      <c r="H59" s="66"/>
    </row>
    <row r="60" spans="2:8" s="74" customFormat="1" ht="27.75" customHeight="1" thickBot="1">
      <c r="B60" s="66"/>
      <c r="C60" s="70">
        <f>SEZNAM!B58</f>
        <v>52</v>
      </c>
      <c r="D60" s="71" t="str">
        <f>SEZNAM!R58</f>
        <v>POSTAVENÍ POŠKOZENÉHO V TRESTNÍM ŘÍZENÍ</v>
      </c>
      <c r="E60" s="72" t="str">
        <f>OdpovědnáOsoba(SEZNAM!Q58,"vedoucí",1)&amp;IF(OdpovědnáOsoba(SEZNAM!Q58,"vedoucí",2)&lt;&gt;"",CHAR(10)&amp;OdpovědnáOsoba(SEZNAM!Q58,"vedoucí",2),"")</f>
        <v>JUDr. Milan Šumbera</v>
      </c>
      <c r="F60" s="72">
        <f>OdpovědnáOsoba(SEZNAM!Q58,"oponent",1)&amp;IF(OdpovědnáOsoba(SEZNAM!Q58,"oponent",2)&lt;&gt;"",CHAR(10)&amp;OdpovědnáOsoba(SEZNAM!Q58,"oponent",2),"")</f>
      </c>
      <c r="G60" s="73" t="str">
        <f>SEZNAM!C58&amp;" "&amp;SEZNAM!D58</f>
        <v>Kratochvílová Hana</v>
      </c>
      <c r="H60" s="66"/>
    </row>
    <row r="61" spans="2:8" s="74" customFormat="1" ht="27.75" customHeight="1" thickBot="1">
      <c r="B61" s="66"/>
      <c r="C61" s="70">
        <f>SEZNAM!B59</f>
        <v>53</v>
      </c>
      <c r="D61" s="71" t="str">
        <f>SEZNAM!R59</f>
        <v>Cizinecká problematika z pohledu české společnosti</v>
      </c>
      <c r="E61" s="72" t="str">
        <f>OdpovědnáOsoba(SEZNAM!Q59,"vedoucí",1)&amp;IF(OdpovědnáOsoba(SEZNAM!Q59,"vedoucí",2)&lt;&gt;"",CHAR(10)&amp;OdpovědnáOsoba(SEZNAM!Q59,"vedoucí",2),"")</f>
        <v>JUDr. Jozef Bandžak, Ph.D.</v>
      </c>
      <c r="F61" s="72">
        <f>OdpovědnáOsoba(SEZNAM!Q59,"oponent",1)&amp;IF(OdpovědnáOsoba(SEZNAM!Q59,"oponent",2)&lt;&gt;"",CHAR(10)&amp;OdpovědnáOsoba(SEZNAM!Q59,"oponent",2),"")</f>
      </c>
      <c r="G61" s="73" t="str">
        <f>SEZNAM!C59&amp;" "&amp;SEZNAM!D59</f>
        <v>Kravčuková Marina</v>
      </c>
      <c r="H61" s="66"/>
    </row>
    <row r="62" spans="2:8" s="74" customFormat="1" ht="27.75" customHeight="1" thickBot="1">
      <c r="B62" s="66"/>
      <c r="C62" s="70">
        <f>SEZNAM!B60</f>
        <v>54</v>
      </c>
      <c r="D62" s="71" t="str">
        <f>SEZNAM!R60</f>
        <v>Postavení Policie ČR v integrovaném záchranném systému</v>
      </c>
      <c r="E62" s="72" t="str">
        <f>OdpovědnáOsoba(SEZNAM!Q60,"vedoucí",1)&amp;IF(OdpovědnáOsoba(SEZNAM!Q60,"vedoucí",2)&lt;&gt;"",CHAR(10)&amp;OdpovědnáOsoba(SEZNAM!Q60,"vedoucí",2),"")</f>
        <v>Mgr. Štěpán Kavan, Ph.D.</v>
      </c>
      <c r="F62" s="72">
        <f>OdpovědnáOsoba(SEZNAM!Q60,"oponent",1)&amp;IF(OdpovědnáOsoba(SEZNAM!Q60,"oponent",2)&lt;&gt;"",CHAR(10)&amp;OdpovědnáOsoba(SEZNAM!Q60,"oponent",2),"")</f>
      </c>
      <c r="G62" s="73" t="str">
        <f>SEZNAM!C60&amp;" "&amp;SEZNAM!D60</f>
        <v>Kršík Milan</v>
      </c>
      <c r="H62" s="66"/>
    </row>
    <row r="63" spans="2:8" s="74" customFormat="1" ht="27.75" customHeight="1" thickBot="1">
      <c r="B63" s="66"/>
      <c r="C63" s="70">
        <f>SEZNAM!B61</f>
        <v>55</v>
      </c>
      <c r="D63" s="71" t="str">
        <f>SEZNAM!R61</f>
        <v>Právní a sociální aspekty poskytování sociálních služeb institucionálně zabezpečované domovy pro seniory</v>
      </c>
      <c r="E63" s="72" t="str">
        <f>OdpovědnáOsoba(SEZNAM!Q61,"vedoucí",1)&amp;IF(OdpovědnáOsoba(SEZNAM!Q61,"vedoucí",2)&lt;&gt;"",CHAR(10)&amp;OdpovědnáOsoba(SEZNAM!Q61,"vedoucí",2),"")</f>
        <v>Mgr. Josef Kříha</v>
      </c>
      <c r="F63" s="72">
        <f>OdpovědnáOsoba(SEZNAM!Q61,"oponent",1)&amp;IF(OdpovědnáOsoba(SEZNAM!Q61,"oponent",2)&lt;&gt;"",CHAR(10)&amp;OdpovědnáOsoba(SEZNAM!Q61,"oponent",2),"")</f>
      </c>
      <c r="G63" s="73" t="str">
        <f>SEZNAM!C61&amp;" "&amp;SEZNAM!D61</f>
        <v>Kubištová Hana</v>
      </c>
      <c r="H63" s="66"/>
    </row>
    <row r="64" spans="2:8" s="74" customFormat="1" ht="27.75" customHeight="1" thickBot="1">
      <c r="B64" s="66"/>
      <c r="C64" s="70">
        <f>SEZNAM!B62</f>
        <v>56</v>
      </c>
      <c r="D64" s="71" t="str">
        <f>SEZNAM!R62</f>
        <v>Finanční poradenství ve Středočeském kraji</v>
      </c>
      <c r="E64" s="72" t="str">
        <f>OdpovědnáOsoba(SEZNAM!Q62,"vedoucí",1)&amp;IF(OdpovědnáOsoba(SEZNAM!Q62,"vedoucí",2)&lt;&gt;"",CHAR(10)&amp;OdpovědnáOsoba(SEZNAM!Q62,"vedoucí",2),"")</f>
        <v>Ing. Petra Jílková, Ph.D.</v>
      </c>
      <c r="F64" s="72">
        <f>OdpovědnáOsoba(SEZNAM!Q62,"oponent",1)&amp;IF(OdpovědnáOsoba(SEZNAM!Q62,"oponent",2)&lt;&gt;"",CHAR(10)&amp;OdpovědnáOsoba(SEZNAM!Q62,"oponent",2),"")</f>
      </c>
      <c r="G64" s="73" t="str">
        <f>SEZNAM!C62&amp;" "&amp;SEZNAM!D62</f>
        <v>Labská Barbora</v>
      </c>
      <c r="H64" s="66"/>
    </row>
    <row r="65" spans="2:8" s="74" customFormat="1" ht="27.75" customHeight="1" thickBot="1">
      <c r="B65" s="66"/>
      <c r="C65" s="70">
        <f>SEZNAM!B63</f>
        <v>57</v>
      </c>
      <c r="D65" s="71" t="str">
        <f>SEZNAM!R63</f>
        <v>Kriminalistická daktyloskopie z technického hlediska a její význam pro dokazování</v>
      </c>
      <c r="E65" s="72" t="str">
        <f>OdpovědnáOsoba(SEZNAM!Q63,"vedoucí",1)&amp;IF(OdpovědnáOsoba(SEZNAM!Q63,"vedoucí",2)&lt;&gt;"",CHAR(10)&amp;OdpovědnáOsoba(SEZNAM!Q63,"vedoucí",2),"")</f>
        <v>Mgr. Josef Kříha</v>
      </c>
      <c r="F65" s="72">
        <f>OdpovědnáOsoba(SEZNAM!Q63,"oponent",1)&amp;IF(OdpovědnáOsoba(SEZNAM!Q63,"oponent",2)&lt;&gt;"",CHAR(10)&amp;OdpovědnáOsoba(SEZNAM!Q63,"oponent",2),"")</f>
      </c>
      <c r="G65" s="73" t="str">
        <f>SEZNAM!C63&amp;" "&amp;SEZNAM!D63</f>
        <v>Laštovička Pavel</v>
      </c>
      <c r="H65" s="66"/>
    </row>
    <row r="66" spans="2:8" s="74" customFormat="1" ht="27.75" customHeight="1" thickBot="1">
      <c r="B66" s="66"/>
      <c r="C66" s="70">
        <f>SEZNAM!B64</f>
        <v>58</v>
      </c>
      <c r="D66" s="71" t="str">
        <f>SEZNAM!R64</f>
        <v>Domácí násilí – právní úprava a činnost PČR v rámci vykázání </v>
      </c>
      <c r="E66" s="72" t="str">
        <f>OdpovědnáOsoba(SEZNAM!Q64,"vedoucí",1)&amp;IF(OdpovědnáOsoba(SEZNAM!Q64,"vedoucí",2)&lt;&gt;"",CHAR(10)&amp;OdpovědnáOsoba(SEZNAM!Q64,"vedoucí",2),"")</f>
        <v>JUDr. Jan Bouchal</v>
      </c>
      <c r="F66" s="72">
        <f>OdpovědnáOsoba(SEZNAM!Q64,"oponent",1)&amp;IF(OdpovědnáOsoba(SEZNAM!Q64,"oponent",2)&lt;&gt;"",CHAR(10)&amp;OdpovědnáOsoba(SEZNAM!Q64,"oponent",2),"")</f>
      </c>
      <c r="G66" s="73" t="str">
        <f>SEZNAM!C64&amp;" "&amp;SEZNAM!D64</f>
        <v>Lepková Veronika</v>
      </c>
      <c r="H66" s="66"/>
    </row>
    <row r="67" spans="2:8" s="74" customFormat="1" ht="27.75" customHeight="1" thickBot="1">
      <c r="B67" s="66"/>
      <c r="C67" s="70">
        <f>SEZNAM!B65</f>
        <v>59</v>
      </c>
      <c r="D67" s="71" t="str">
        <f>SEZNAM!R65</f>
        <v>Práva poškozeného (oběti) v trestním řízení</v>
      </c>
      <c r="E67" s="72" t="str">
        <f>OdpovědnáOsoba(SEZNAM!Q65,"vedoucí",1)&amp;IF(OdpovědnáOsoba(SEZNAM!Q65,"vedoucí",2)&lt;&gt;"",CHAR(10)&amp;OdpovědnáOsoba(SEZNAM!Q65,"vedoucí",2),"")</f>
        <v>JUDr. Milan Šumbera</v>
      </c>
      <c r="F67" s="72">
        <f>OdpovědnáOsoba(SEZNAM!Q65,"oponent",1)&amp;IF(OdpovědnáOsoba(SEZNAM!Q65,"oponent",2)&lt;&gt;"",CHAR(10)&amp;OdpovědnáOsoba(SEZNAM!Q65,"oponent",2),"")</f>
      </c>
      <c r="G67" s="73" t="str">
        <f>SEZNAM!C65&amp;" "&amp;SEZNAM!D65</f>
        <v>Letoš Zbyněk</v>
      </c>
      <c r="H67" s="66"/>
    </row>
    <row r="68" spans="2:8" s="74" customFormat="1" ht="27.75" customHeight="1" thickBot="1">
      <c r="B68" s="66"/>
      <c r="C68" s="70">
        <f>SEZNAM!B66</f>
        <v>60</v>
      </c>
      <c r="D68" s="71" t="str">
        <f>SEZNAM!R66</f>
        <v>Komparace symboliky pravicových extremistů v České republice a Spolkové republice Německo</v>
      </c>
      <c r="E68" s="72" t="str">
        <f>OdpovědnáOsoba(SEZNAM!Q66,"vedoucí",1)&amp;IF(OdpovědnáOsoba(SEZNAM!Q66,"vedoucí",2)&lt;&gt;"",CHAR(10)&amp;OdpovědnáOsoba(SEZNAM!Q66,"vedoucí",2),"")</f>
        <v>doc. Dr. Ing. Štefan Danics, Ph.D.</v>
      </c>
      <c r="F68" s="72">
        <f>OdpovědnáOsoba(SEZNAM!Q66,"oponent",1)&amp;IF(OdpovědnáOsoba(SEZNAM!Q66,"oponent",2)&lt;&gt;"",CHAR(10)&amp;OdpovědnáOsoba(SEZNAM!Q66,"oponent",2),"")</f>
      </c>
      <c r="G68" s="73" t="str">
        <f>SEZNAM!C66&amp;" "&amp;SEZNAM!D66</f>
        <v>Lohse Petr</v>
      </c>
      <c r="H68" s="66"/>
    </row>
    <row r="69" spans="2:8" s="74" customFormat="1" ht="27.75" customHeight="1" thickBot="1">
      <c r="B69" s="66"/>
      <c r="C69" s="70">
        <f>SEZNAM!B67</f>
        <v>61</v>
      </c>
      <c r="D69" s="71" t="str">
        <f>SEZNAM!R67</f>
        <v>Krajní nouze a nutná obrana jako okolnosti vylučující protiprávnost.</v>
      </c>
      <c r="E69" s="72" t="str">
        <f>OdpovědnáOsoba(SEZNAM!Q67,"vedoucí",1)&amp;IF(OdpovědnáOsoba(SEZNAM!Q67,"vedoucí",2)&lt;&gt;"",CHAR(10)&amp;OdpovědnáOsoba(SEZNAM!Q67,"vedoucí",2),"")</f>
        <v>JUDr. Milan Šumbera</v>
      </c>
      <c r="F69" s="72">
        <f>OdpovědnáOsoba(SEZNAM!Q67,"oponent",1)&amp;IF(OdpovědnáOsoba(SEZNAM!Q67,"oponent",2)&lt;&gt;"",CHAR(10)&amp;OdpovědnáOsoba(SEZNAM!Q67,"oponent",2),"")</f>
      </c>
      <c r="G69" s="73" t="str">
        <f>SEZNAM!C67&amp;" "&amp;SEZNAM!D67</f>
        <v>Lochman Michal</v>
      </c>
      <c r="H69" s="66"/>
    </row>
    <row r="70" spans="2:8" s="74" customFormat="1" ht="27.75" customHeight="1" thickBot="1">
      <c r="B70" s="66"/>
      <c r="C70" s="70">
        <f>SEZNAM!B68</f>
        <v>62</v>
      </c>
      <c r="D70" s="71" t="str">
        <f>SEZNAM!R68</f>
        <v>Operativní leasing firemních vozidel na trhu České republiky</v>
      </c>
      <c r="E70" s="72" t="str">
        <f>OdpovědnáOsoba(SEZNAM!Q68,"vedoucí",1)&amp;IF(OdpovědnáOsoba(SEZNAM!Q68,"vedoucí",2)&lt;&gt;"",CHAR(10)&amp;OdpovědnáOsoba(SEZNAM!Q68,"vedoucí",2),"")</f>
        <v>Ing. Petra Jílková, Ph.D.</v>
      </c>
      <c r="F70" s="72">
        <f>OdpovědnáOsoba(SEZNAM!Q68,"oponent",1)&amp;IF(OdpovědnáOsoba(SEZNAM!Q68,"oponent",2)&lt;&gt;"",CHAR(10)&amp;OdpovědnáOsoba(SEZNAM!Q68,"oponent",2),"")</f>
      </c>
      <c r="G70" s="73" t="str">
        <f>SEZNAM!C68&amp;" "&amp;SEZNAM!D68</f>
        <v>Lukácsová Miloslava</v>
      </c>
      <c r="H70" s="66"/>
    </row>
    <row r="71" spans="2:8" s="74" customFormat="1" ht="27.75" customHeight="1" thickBot="1">
      <c r="B71" s="66"/>
      <c r="C71" s="70">
        <f>SEZNAM!B69</f>
        <v>63</v>
      </c>
      <c r="D71" s="71" t="str">
        <f>SEZNAM!R69</f>
        <v>Komparace kreditních karet a partnerských programů ve vybraných bankách v České republice</v>
      </c>
      <c r="E71" s="72" t="str">
        <f>OdpovědnáOsoba(SEZNAM!Q69,"vedoucí",1)&amp;IF(OdpovědnáOsoba(SEZNAM!Q69,"vedoucí",2)&lt;&gt;"",CHAR(10)&amp;OdpovědnáOsoba(SEZNAM!Q69,"vedoucí",2),"")</f>
        <v>Ing. Jiří Dušek, Ph.D.</v>
      </c>
      <c r="F71" s="72">
        <f>OdpovědnáOsoba(SEZNAM!Q69,"oponent",1)&amp;IF(OdpovědnáOsoba(SEZNAM!Q69,"oponent",2)&lt;&gt;"",CHAR(10)&amp;OdpovědnáOsoba(SEZNAM!Q69,"oponent",2),"")</f>
      </c>
      <c r="G71" s="73" t="str">
        <f>SEZNAM!C69&amp;" "&amp;SEZNAM!D69</f>
        <v>Lukeš Tomáš</v>
      </c>
      <c r="H71" s="66"/>
    </row>
    <row r="72" spans="2:8" s="74" customFormat="1" ht="27.75" customHeight="1" thickBot="1">
      <c r="B72" s="66"/>
      <c r="C72" s="70">
        <f>SEZNAM!B70</f>
        <v>64</v>
      </c>
      <c r="D72" s="71" t="str">
        <f>SEZNAM!R70</f>
        <v>Kriminalita mladistvých a její příčiny v ČR a ve Středočeském kraji</v>
      </c>
      <c r="E72" s="72" t="str">
        <f>OdpovědnáOsoba(SEZNAM!Q70,"vedoucí",1)&amp;IF(OdpovědnáOsoba(SEZNAM!Q70,"vedoucí",2)&lt;&gt;"",CHAR(10)&amp;OdpovědnáOsoba(SEZNAM!Q70,"vedoucí",2),"")</f>
        <v>doc. JUDr. Roman Svatoš, Ph.D.</v>
      </c>
      <c r="F72" s="72">
        <f>OdpovědnáOsoba(SEZNAM!Q70,"oponent",1)&amp;IF(OdpovědnáOsoba(SEZNAM!Q70,"oponent",2)&lt;&gt;"",CHAR(10)&amp;OdpovědnáOsoba(SEZNAM!Q70,"oponent",2),"")</f>
      </c>
      <c r="G72" s="73" t="str">
        <f>SEZNAM!C70&amp;" "&amp;SEZNAM!D70</f>
        <v>Lukešová Tereza</v>
      </c>
      <c r="H72" s="66"/>
    </row>
    <row r="73" spans="2:8" s="74" customFormat="1" ht="27.75" customHeight="1" thickBot="1">
      <c r="B73" s="66"/>
      <c r="C73" s="70">
        <f>SEZNAM!B71</f>
        <v>65</v>
      </c>
      <c r="D73" s="71" t="str">
        <f>SEZNAM!R71</f>
        <v>Mravnostní kriminalita - prostituce v ČR a Středočeském kraji</v>
      </c>
      <c r="E73" s="72" t="str">
        <f>OdpovědnáOsoba(SEZNAM!Q71,"vedoucí",1)&amp;IF(OdpovědnáOsoba(SEZNAM!Q71,"vedoucí",2)&lt;&gt;"",CHAR(10)&amp;OdpovědnáOsoba(SEZNAM!Q71,"vedoucí",2),"")</f>
        <v>doc. JUDr. Roman Svatoš, Ph.D.</v>
      </c>
      <c r="F73" s="72">
        <f>OdpovědnáOsoba(SEZNAM!Q71,"oponent",1)&amp;IF(OdpovědnáOsoba(SEZNAM!Q71,"oponent",2)&lt;&gt;"",CHAR(10)&amp;OdpovědnáOsoba(SEZNAM!Q71,"oponent",2),"")</f>
      </c>
      <c r="G73" s="73" t="str">
        <f>SEZNAM!C71&amp;" "&amp;SEZNAM!D71</f>
        <v>Lukešová Marcela</v>
      </c>
      <c r="H73" s="66"/>
    </row>
    <row r="74" spans="2:8" s="74" customFormat="1" ht="27.75" customHeight="1" thickBot="1">
      <c r="B74" s="66"/>
      <c r="C74" s="70">
        <f>SEZNAM!B72</f>
        <v>66</v>
      </c>
      <c r="D74" s="71" t="str">
        <f>SEZNAM!R72</f>
        <v>Etický kodex policisty v Ústeckém kraji</v>
      </c>
      <c r="E74" s="72" t="str">
        <f>OdpovědnáOsoba(SEZNAM!Q72,"vedoucí",1)&amp;IF(OdpovědnáOsoba(SEZNAM!Q72,"vedoucí",2)&lt;&gt;"",CHAR(10)&amp;OdpovědnáOsoba(SEZNAM!Q72,"vedoucí",2),"")</f>
        <v>Mgr. František Šnitr</v>
      </c>
      <c r="F74" s="72">
        <f>OdpovědnáOsoba(SEZNAM!Q72,"oponent",1)&amp;IF(OdpovědnáOsoba(SEZNAM!Q72,"oponent",2)&lt;&gt;"",CHAR(10)&amp;OdpovědnáOsoba(SEZNAM!Q72,"oponent",2),"")</f>
      </c>
      <c r="G74" s="73" t="str">
        <f>SEZNAM!C72&amp;" "&amp;SEZNAM!D72</f>
        <v>Lupčík Martin</v>
      </c>
      <c r="H74" s="66"/>
    </row>
    <row r="75" spans="2:8" s="74" customFormat="1" ht="27.75" customHeight="1" thickBot="1">
      <c r="B75" s="66"/>
      <c r="C75" s="70">
        <f>SEZNAM!B73</f>
        <v>67</v>
      </c>
      <c r="D75" s="71" t="str">
        <f>SEZNAM!R73</f>
        <v>Trestná činnost mládeže na území Prahy</v>
      </c>
      <c r="E75" s="72" t="str">
        <f>OdpovědnáOsoba(SEZNAM!Q73,"vedoucí",1)&amp;IF(OdpovědnáOsoba(SEZNAM!Q73,"vedoucí",2)&lt;&gt;"",CHAR(10)&amp;OdpovědnáOsoba(SEZNAM!Q73,"vedoucí",2),"")</f>
        <v>JUDr. Jan Bouchal</v>
      </c>
      <c r="F75" s="72">
        <f>OdpovědnáOsoba(SEZNAM!Q73,"oponent",1)&amp;IF(OdpovědnáOsoba(SEZNAM!Q73,"oponent",2)&lt;&gt;"",CHAR(10)&amp;OdpovědnáOsoba(SEZNAM!Q73,"oponent",2),"")</f>
      </c>
      <c r="G75" s="73" t="str">
        <f>SEZNAM!C73&amp;" "&amp;SEZNAM!D73</f>
        <v>Mádr Lukáš</v>
      </c>
      <c r="H75" s="66"/>
    </row>
    <row r="76" spans="2:8" s="74" customFormat="1" ht="27.75" customHeight="1" thickBot="1">
      <c r="B76" s="66"/>
      <c r="C76" s="70">
        <f>SEZNAM!B74</f>
        <v>68</v>
      </c>
      <c r="D76" s="71" t="str">
        <f>SEZNAM!R74</f>
        <v>Zjišťování alkoholu a návykových látek u účastníků silničního provozu</v>
      </c>
      <c r="E76" s="72" t="str">
        <f>OdpovědnáOsoba(SEZNAM!Q74,"vedoucí",1)&amp;IF(OdpovědnáOsoba(SEZNAM!Q74,"vedoucí",2)&lt;&gt;"",CHAR(10)&amp;OdpovědnáOsoba(SEZNAM!Q74,"vedoucí",2),"")</f>
        <v>JUDr. Jozef Bandžak, Ph.D.</v>
      </c>
      <c r="F76" s="72">
        <f>OdpovědnáOsoba(SEZNAM!Q74,"oponent",1)&amp;IF(OdpovědnáOsoba(SEZNAM!Q74,"oponent",2)&lt;&gt;"",CHAR(10)&amp;OdpovědnáOsoba(SEZNAM!Q74,"oponent",2),"")</f>
      </c>
      <c r="G76" s="73" t="str">
        <f>SEZNAM!C74&amp;" "&amp;SEZNAM!D74</f>
        <v>Mareš Jan</v>
      </c>
      <c r="H76" s="66"/>
    </row>
    <row r="77" spans="2:8" s="74" customFormat="1" ht="27.75" customHeight="1" thickBot="1">
      <c r="B77" s="66"/>
      <c r="C77" s="70">
        <f>SEZNAM!B75</f>
        <v>69</v>
      </c>
      <c r="D77" s="71" t="str">
        <f>SEZNAM!R75</f>
        <v>Specifika trestného činu Nebezpečné pronásledování dle § 354 tr. zákoníku</v>
      </c>
      <c r="E77" s="72" t="str">
        <f>OdpovědnáOsoba(SEZNAM!Q75,"vedoucí",1)&amp;IF(OdpovědnáOsoba(SEZNAM!Q75,"vedoucí",2)&lt;&gt;"",CHAR(10)&amp;OdpovědnáOsoba(SEZNAM!Q75,"vedoucí",2),"")</f>
        <v>JUDr. Milan Šumbera</v>
      </c>
      <c r="F77" s="72">
        <f>OdpovědnáOsoba(SEZNAM!Q75,"oponent",1)&amp;IF(OdpovědnáOsoba(SEZNAM!Q75,"oponent",2)&lt;&gt;"",CHAR(10)&amp;OdpovědnáOsoba(SEZNAM!Q75,"oponent",2),"")</f>
      </c>
      <c r="G77" s="73" t="str">
        <f>SEZNAM!C75&amp;" "&amp;SEZNAM!D75</f>
        <v>Martínková Veronika</v>
      </c>
      <c r="H77" s="66"/>
    </row>
    <row r="78" spans="2:8" s="74" customFormat="1" ht="27.75" customHeight="1" thickBot="1">
      <c r="B78" s="66"/>
      <c r="C78" s="70">
        <f>SEZNAM!B76</f>
        <v>70</v>
      </c>
      <c r="D78" s="71" t="str">
        <f>SEZNAM!R76</f>
        <v>Produktová strategie České spořitelny, a. s. pro segment bonitní klienti</v>
      </c>
      <c r="E78" s="72" t="str">
        <f>OdpovědnáOsoba(SEZNAM!Q76,"vedoucí",1)&amp;IF(OdpovědnáOsoba(SEZNAM!Q76,"vedoucí",2)&lt;&gt;"",CHAR(10)&amp;OdpovědnáOsoba(SEZNAM!Q76,"vedoucí",2),"")</f>
        <v>Ing. Petra Jílková, Ph.D.</v>
      </c>
      <c r="F78" s="72">
        <f>OdpovědnáOsoba(SEZNAM!Q76,"oponent",1)&amp;IF(OdpovědnáOsoba(SEZNAM!Q76,"oponent",2)&lt;&gt;"",CHAR(10)&amp;OdpovědnáOsoba(SEZNAM!Q76,"oponent",2),"")</f>
      </c>
      <c r="G78" s="73" t="str">
        <f>SEZNAM!C76&amp;" "&amp;SEZNAM!D76</f>
        <v>Masaryková Michaela</v>
      </c>
      <c r="H78" s="66"/>
    </row>
    <row r="79" spans="2:8" s="74" customFormat="1" ht="27.75" customHeight="1" thickBot="1">
      <c r="B79" s="66"/>
      <c r="C79" s="70">
        <f>SEZNAM!B77</f>
        <v>71</v>
      </c>
      <c r="D79" s="71" t="str">
        <f>SEZNAM!R77</f>
        <v>Výslech dětí a dospělých a jejich specifika</v>
      </c>
      <c r="E79" s="72" t="str">
        <f>OdpovědnáOsoba(SEZNAM!Q77,"vedoucí",1)&amp;IF(OdpovědnáOsoba(SEZNAM!Q77,"vedoucí",2)&lt;&gt;"",CHAR(10)&amp;OdpovědnáOsoba(SEZNAM!Q77,"vedoucí",2),"")</f>
        <v>JUDr. Jan Bouchal</v>
      </c>
      <c r="F79" s="72">
        <f>OdpovědnáOsoba(SEZNAM!Q77,"oponent",1)&amp;IF(OdpovědnáOsoba(SEZNAM!Q77,"oponent",2)&lt;&gt;"",CHAR(10)&amp;OdpovědnáOsoba(SEZNAM!Q77,"oponent",2),"")</f>
      </c>
      <c r="G79" s="73" t="str">
        <f>SEZNAM!C77&amp;" "&amp;SEZNAM!D77</f>
        <v>Miller Zdeněk</v>
      </c>
      <c r="H79" s="66"/>
    </row>
    <row r="80" spans="2:8" s="74" customFormat="1" ht="27.75" customHeight="1" thickBot="1">
      <c r="B80" s="66"/>
      <c r="C80" s="70">
        <f>SEZNAM!B78</f>
        <v>72</v>
      </c>
      <c r="D80" s="71" t="str">
        <f>SEZNAM!R78</f>
        <v>Vedení obchodního týmu ve společnosti Johnson &amp; Johnson, s.r.o. – Vision care</v>
      </c>
      <c r="E80" s="72" t="str">
        <f>OdpovědnáOsoba(SEZNAM!Q78,"vedoucí",1)&amp;IF(OdpovědnáOsoba(SEZNAM!Q78,"vedoucí",2)&lt;&gt;"",CHAR(10)&amp;OdpovědnáOsoba(SEZNAM!Q78,"vedoucí",2),"")</f>
        <v>doc. Ing. Marie Hesková, CSc.</v>
      </c>
      <c r="F80" s="72">
        <f>OdpovědnáOsoba(SEZNAM!Q78,"oponent",1)&amp;IF(OdpovědnáOsoba(SEZNAM!Q78,"oponent",2)&lt;&gt;"",CHAR(10)&amp;OdpovědnáOsoba(SEZNAM!Q78,"oponent",2),"")</f>
      </c>
      <c r="G80" s="73" t="str">
        <f>SEZNAM!C78&amp;" "&amp;SEZNAM!D78</f>
        <v>Nádherný Václav</v>
      </c>
      <c r="H80" s="66"/>
    </row>
    <row r="81" spans="2:8" s="74" customFormat="1" ht="27.75" customHeight="1" thickBot="1">
      <c r="B81" s="66"/>
      <c r="C81" s="70">
        <f>SEZNAM!B79</f>
        <v>73</v>
      </c>
      <c r="D81" s="71" t="str">
        <f>SEZNAM!R79</f>
        <v>Amok - aktivní střelec</v>
      </c>
      <c r="E81" s="72" t="str">
        <f>OdpovědnáOsoba(SEZNAM!Q79,"vedoucí",1)&amp;IF(OdpovědnáOsoba(SEZNAM!Q79,"vedoucí",2)&lt;&gt;"",CHAR(10)&amp;OdpovědnáOsoba(SEZNAM!Q79,"vedoucí",2),"")</f>
        <v>Mgr. Jan  Štáf</v>
      </c>
      <c r="F81" s="72">
        <f>OdpovědnáOsoba(SEZNAM!Q79,"oponent",1)&amp;IF(OdpovědnáOsoba(SEZNAM!Q79,"oponent",2)&lt;&gt;"",CHAR(10)&amp;OdpovědnáOsoba(SEZNAM!Q79,"oponent",2),"")</f>
      </c>
      <c r="G81" s="73" t="str">
        <f>SEZNAM!C79&amp;" "&amp;SEZNAM!D79</f>
        <v>Nagel Pavel</v>
      </c>
      <c r="H81" s="66"/>
    </row>
    <row r="82" spans="2:8" s="74" customFormat="1" ht="27.75" customHeight="1" thickBot="1">
      <c r="B82" s="66"/>
      <c r="C82" s="70">
        <f>SEZNAM!B80</f>
        <v>74</v>
      </c>
      <c r="D82" s="71" t="str">
        <f>SEZNAM!R80</f>
        <v>Kynologie při záchranných pracích</v>
      </c>
      <c r="E82" s="72" t="str">
        <f>OdpovědnáOsoba(SEZNAM!Q80,"vedoucí",1)&amp;IF(OdpovědnáOsoba(SEZNAM!Q80,"vedoucí",2)&lt;&gt;"",CHAR(10)&amp;OdpovědnáOsoba(SEZNAM!Q80,"vedoucí",2),"")</f>
        <v>Mgr. Štěpán Kavan, Ph.D.</v>
      </c>
      <c r="F82" s="72">
        <f>OdpovědnáOsoba(SEZNAM!Q80,"oponent",1)&amp;IF(OdpovědnáOsoba(SEZNAM!Q80,"oponent",2)&lt;&gt;"",CHAR(10)&amp;OdpovědnáOsoba(SEZNAM!Q80,"oponent",2),"")</f>
      </c>
      <c r="G82" s="73" t="str">
        <f>SEZNAM!C80&amp;" "&amp;SEZNAM!D80</f>
        <v>Nelibová Klára</v>
      </c>
      <c r="H82" s="66"/>
    </row>
    <row r="83" spans="2:8" s="74" customFormat="1" ht="27.75" customHeight="1" thickBot="1">
      <c r="B83" s="66"/>
      <c r="C83" s="70">
        <f>SEZNAM!B81</f>
        <v>75</v>
      </c>
      <c r="D83" s="71" t="str">
        <f>SEZNAM!R81</f>
        <v>Analýza a komparace trhu bankovních a nebankovních spotřebitelských úvěrů</v>
      </c>
      <c r="E83" s="72">
        <f>OdpovědnáOsoba(SEZNAM!Q81,"vedoucí",1)&amp;IF(OdpovědnáOsoba(SEZNAM!Q81,"vedoucí",2)&lt;&gt;"",CHAR(10)&amp;OdpovědnáOsoba(SEZNAM!Q81,"vedoucí",2),"")</f>
      </c>
      <c r="F83" s="72">
        <f>OdpovědnáOsoba(SEZNAM!Q81,"oponent",1)&amp;IF(OdpovědnáOsoba(SEZNAM!Q81,"oponent",2)&lt;&gt;"",CHAR(10)&amp;OdpovědnáOsoba(SEZNAM!Q81,"oponent",2),"")</f>
      </c>
      <c r="G83" s="73" t="str">
        <f>SEZNAM!C81&amp;" "&amp;SEZNAM!D81</f>
        <v> </v>
      </c>
      <c r="H83" s="66"/>
    </row>
    <row r="84" spans="2:8" s="74" customFormat="1" ht="27.75" customHeight="1" thickBot="1">
      <c r="B84" s="66"/>
      <c r="C84" s="70">
        <f>SEZNAM!B82</f>
        <v>76</v>
      </c>
      <c r="D84" s="71" t="str">
        <f>SEZNAM!R82</f>
        <v>Podvody v oblasti bankovních služeb</v>
      </c>
      <c r="E84" s="72" t="str">
        <f>OdpovědnáOsoba(SEZNAM!Q82,"vedoucí",1)&amp;IF(OdpovědnáOsoba(SEZNAM!Q82,"vedoucí",2)&lt;&gt;"",CHAR(10)&amp;OdpovědnáOsoba(SEZNAM!Q82,"vedoucí",2),"")</f>
        <v>Ing. Jiří Dušek, Ph.D.</v>
      </c>
      <c r="F84" s="72">
        <f>OdpovědnáOsoba(SEZNAM!Q82,"oponent",1)&amp;IF(OdpovědnáOsoba(SEZNAM!Q82,"oponent",2)&lt;&gt;"",CHAR(10)&amp;OdpovědnáOsoba(SEZNAM!Q82,"oponent",2),"")</f>
      </c>
      <c r="G84" s="73" t="str">
        <f>SEZNAM!C82&amp;" "&amp;SEZNAM!D82</f>
        <v>Němotová Nikola</v>
      </c>
      <c r="H84" s="66"/>
    </row>
    <row r="85" spans="2:8" s="74" customFormat="1" ht="27.75" customHeight="1" thickBot="1">
      <c r="B85" s="66"/>
      <c r="C85" s="70">
        <f>SEZNAM!B83</f>
        <v>77</v>
      </c>
      <c r="D85" s="71" t="str">
        <f>SEZNAM!R83</f>
        <v>Systém ochrany veřejného pořádku v podmínkách města Ostrov</v>
      </c>
      <c r="E85" s="72" t="str">
        <f>OdpovědnáOsoba(SEZNAM!Q83,"vedoucí",1)&amp;IF(OdpovědnáOsoba(SEZNAM!Q83,"vedoucí",2)&lt;&gt;"",CHAR(10)&amp;OdpovědnáOsoba(SEZNAM!Q83,"vedoucí",2),"")</f>
        <v>Mgr. Josef Kříha</v>
      </c>
      <c r="F85" s="72">
        <f>OdpovědnáOsoba(SEZNAM!Q83,"oponent",1)&amp;IF(OdpovědnáOsoba(SEZNAM!Q83,"oponent",2)&lt;&gt;"",CHAR(10)&amp;OdpovědnáOsoba(SEZNAM!Q83,"oponent",2),"")</f>
      </c>
      <c r="G85" s="73" t="str">
        <f>SEZNAM!C83&amp;" "&amp;SEZNAM!D83</f>
        <v>Netrval Michal</v>
      </c>
      <c r="H85" s="66"/>
    </row>
    <row r="86" spans="2:8" s="74" customFormat="1" ht="27.75" customHeight="1" thickBot="1">
      <c r="B86" s="66"/>
      <c r="C86" s="70">
        <f>SEZNAM!B84</f>
        <v>78</v>
      </c>
      <c r="D86" s="71" t="str">
        <f>SEZNAM!R84</f>
        <v>Jednani Policie České republiky s obětí trestného činu</v>
      </c>
      <c r="E86" s="72" t="str">
        <f>OdpovědnáOsoba(SEZNAM!Q84,"vedoucí",1)&amp;IF(OdpovědnáOsoba(SEZNAM!Q84,"vedoucí",2)&lt;&gt;"",CHAR(10)&amp;OdpovědnáOsoba(SEZNAM!Q84,"vedoucí",2),"")</f>
        <v>JUDr. Jan Bouchal</v>
      </c>
      <c r="F86" s="72">
        <f>OdpovědnáOsoba(SEZNAM!Q84,"oponent",1)&amp;IF(OdpovědnáOsoba(SEZNAM!Q84,"oponent",2)&lt;&gt;"",CHAR(10)&amp;OdpovědnáOsoba(SEZNAM!Q84,"oponent",2),"")</f>
      </c>
      <c r="G86" s="73" t="str">
        <f>SEZNAM!C84&amp;" "&amp;SEZNAM!D84</f>
        <v>Nosek Michal</v>
      </c>
      <c r="H86" s="66"/>
    </row>
    <row r="87" spans="2:8" s="74" customFormat="1" ht="27.75" customHeight="1" thickBot="1">
      <c r="B87" s="66"/>
      <c r="C87" s="70">
        <f>SEZNAM!B85</f>
        <v>79</v>
      </c>
      <c r="D87" s="71" t="str">
        <f>SEZNAM!R85</f>
        <v>Trestná činnost v silniční dopravě se zaměřením na návykové  látky ve Středočeském kraji</v>
      </c>
      <c r="E87" s="72" t="str">
        <f>OdpovědnáOsoba(SEZNAM!Q85,"vedoucí",1)&amp;IF(OdpovědnáOsoba(SEZNAM!Q85,"vedoucí",2)&lt;&gt;"",CHAR(10)&amp;OdpovědnáOsoba(SEZNAM!Q85,"vedoucí",2),"")</f>
        <v>JUDr. Jan Bouchal</v>
      </c>
      <c r="F87" s="72">
        <f>OdpovědnáOsoba(SEZNAM!Q85,"oponent",1)&amp;IF(OdpovědnáOsoba(SEZNAM!Q85,"oponent",2)&lt;&gt;"",CHAR(10)&amp;OdpovědnáOsoba(SEZNAM!Q85,"oponent",2),"")</f>
      </c>
      <c r="G87" s="73" t="str">
        <f>SEZNAM!C85&amp;" "&amp;SEZNAM!D85</f>
        <v>Nováková Jana</v>
      </c>
      <c r="H87" s="66"/>
    </row>
    <row r="88" spans="2:8" s="74" customFormat="1" ht="27.75" customHeight="1" thickBot="1">
      <c r="B88" s="66"/>
      <c r="C88" s="70">
        <f>SEZNAM!B86</f>
        <v>80</v>
      </c>
      <c r="D88" s="71" t="str">
        <f>SEZNAM!R86</f>
        <v>Vliv důchodové reformy na produkt penzijní připojištění</v>
      </c>
      <c r="E88" s="72" t="str">
        <f>OdpovědnáOsoba(SEZNAM!Q86,"vedoucí",1)&amp;IF(OdpovědnáOsoba(SEZNAM!Q86,"vedoucí",2)&lt;&gt;"",CHAR(10)&amp;OdpovědnáOsoba(SEZNAM!Q86,"vedoucí",2),"")</f>
        <v>Ing. Petra Jílková, Ph.D.</v>
      </c>
      <c r="F88" s="72">
        <f>OdpovědnáOsoba(SEZNAM!Q86,"oponent",1)&amp;IF(OdpovědnáOsoba(SEZNAM!Q86,"oponent",2)&lt;&gt;"",CHAR(10)&amp;OdpovědnáOsoba(SEZNAM!Q86,"oponent",2),"")</f>
      </c>
      <c r="G88" s="73" t="str">
        <f>SEZNAM!C86&amp;" "&amp;SEZNAM!D86</f>
        <v>Nuslová Kamila</v>
      </c>
      <c r="H88" s="66"/>
    </row>
    <row r="89" spans="2:8" s="74" customFormat="1" ht="27.75" customHeight="1" thickBot="1">
      <c r="B89" s="66"/>
      <c r="C89" s="70">
        <f>SEZNAM!B87</f>
        <v>81</v>
      </c>
      <c r="D89" s="71" t="str">
        <f>SEZNAM!R87</f>
        <v>PRÁVNÍ, SOCIÁLNÍ A PSYCHOLOGICKÉ ASPEKTY STALKINGU</v>
      </c>
      <c r="E89" s="72" t="str">
        <f>OdpovědnáOsoba(SEZNAM!Q87,"vedoucí",1)&amp;IF(OdpovědnáOsoba(SEZNAM!Q87,"vedoucí",2)&lt;&gt;"",CHAR(10)&amp;OdpovědnáOsoba(SEZNAM!Q87,"vedoucí",2),"")</f>
        <v>Mgr. Milan Veselý</v>
      </c>
      <c r="F89" s="72">
        <f>OdpovědnáOsoba(SEZNAM!Q87,"oponent",1)&amp;IF(OdpovědnáOsoba(SEZNAM!Q87,"oponent",2)&lt;&gt;"",CHAR(10)&amp;OdpovědnáOsoba(SEZNAM!Q87,"oponent",2),"")</f>
      </c>
      <c r="G89" s="73" t="str">
        <f>SEZNAM!C87&amp;" "&amp;SEZNAM!D87</f>
        <v>Orság Jan</v>
      </c>
      <c r="H89" s="66"/>
    </row>
    <row r="90" spans="2:8" s="74" customFormat="1" ht="27.75" customHeight="1" thickBot="1">
      <c r="B90" s="66"/>
      <c r="C90" s="70">
        <f>SEZNAM!B88</f>
        <v>82</v>
      </c>
      <c r="D90" s="71" t="str">
        <f>SEZNAM!R88</f>
        <v>Důkazní prostředky a dokazování z pohledu kriminalistického</v>
      </c>
      <c r="E90" s="72" t="str">
        <f>OdpovědnáOsoba(SEZNAM!Q88,"vedoucí",1)&amp;IF(OdpovědnáOsoba(SEZNAM!Q88,"vedoucí",2)&lt;&gt;"",CHAR(10)&amp;OdpovědnáOsoba(SEZNAM!Q88,"vedoucí",2),"")</f>
        <v>doc. JUDr. Roman Svatoš, Ph.D.</v>
      </c>
      <c r="F90" s="72">
        <f>OdpovědnáOsoba(SEZNAM!Q88,"oponent",1)&amp;IF(OdpovědnáOsoba(SEZNAM!Q88,"oponent",2)&lt;&gt;"",CHAR(10)&amp;OdpovědnáOsoba(SEZNAM!Q88,"oponent",2),"")</f>
      </c>
      <c r="G90" s="73" t="str">
        <f>SEZNAM!C88&amp;" "&amp;SEZNAM!D88</f>
        <v>Pančurová Erika</v>
      </c>
      <c r="H90" s="66"/>
    </row>
    <row r="91" spans="2:8" s="74" customFormat="1" ht="27.75" customHeight="1" thickBot="1">
      <c r="B91" s="66"/>
      <c r="C91" s="70">
        <f>SEZNAM!B89</f>
        <v>83</v>
      </c>
      <c r="D91" s="71" t="str">
        <f>SEZNAM!R89</f>
        <v>Postavení Policie České republiky v integrovaném záchranném systému při povodních</v>
      </c>
      <c r="E91" s="72" t="str">
        <f>OdpovědnáOsoba(SEZNAM!Q89,"vedoucí",1)&amp;IF(OdpovědnáOsoba(SEZNAM!Q89,"vedoucí",2)&lt;&gt;"",CHAR(10)&amp;OdpovědnáOsoba(SEZNAM!Q89,"vedoucí",2),"")</f>
        <v>Mgr. Štěpán Kavan, Ph.D.</v>
      </c>
      <c r="F91" s="72">
        <f>OdpovědnáOsoba(SEZNAM!Q89,"oponent",1)&amp;IF(OdpovědnáOsoba(SEZNAM!Q89,"oponent",2)&lt;&gt;"",CHAR(10)&amp;OdpovědnáOsoba(SEZNAM!Q89,"oponent",2),"")</f>
      </c>
      <c r="G91" s="73" t="str">
        <f>SEZNAM!C89&amp;" "&amp;SEZNAM!D89</f>
        <v>Paseka Martin</v>
      </c>
      <c r="H91" s="66"/>
    </row>
    <row r="92" spans="2:8" s="74" customFormat="1" ht="27.75" customHeight="1" thickBot="1">
      <c r="B92" s="66"/>
      <c r="C92" s="70">
        <f>SEZNAM!B90</f>
        <v>84</v>
      </c>
      <c r="D92" s="71" t="str">
        <f>SEZNAM!R90</f>
        <v>Prevence kriminality mládeže v Příbrami a její účinnost</v>
      </c>
      <c r="E92" s="72" t="str">
        <f>OdpovědnáOsoba(SEZNAM!Q90,"vedoucí",1)&amp;IF(OdpovědnáOsoba(SEZNAM!Q90,"vedoucí",2)&lt;&gt;"",CHAR(10)&amp;OdpovědnáOsoba(SEZNAM!Q90,"vedoucí",2),"")</f>
        <v>JUDr. Jan Bouchal</v>
      </c>
      <c r="F92" s="72">
        <f>OdpovědnáOsoba(SEZNAM!Q90,"oponent",1)&amp;IF(OdpovědnáOsoba(SEZNAM!Q90,"oponent",2)&lt;&gt;"",CHAR(10)&amp;OdpovědnáOsoba(SEZNAM!Q90,"oponent",2),"")</f>
      </c>
      <c r="G92" s="73" t="str">
        <f>SEZNAM!C90&amp;" "&amp;SEZNAM!D90</f>
        <v>Kraus Pavel</v>
      </c>
      <c r="H92" s="66"/>
    </row>
    <row r="93" spans="2:8" s="74" customFormat="1" ht="27.75" customHeight="1" thickBot="1">
      <c r="B93" s="66"/>
      <c r="C93" s="70">
        <f>SEZNAM!B91</f>
        <v>85</v>
      </c>
      <c r="D93" s="71" t="str">
        <f>SEZNAM!R91</f>
        <v>Média jako kriminogenní determinant </v>
      </c>
      <c r="E93" s="72" t="str">
        <f>OdpovědnáOsoba(SEZNAM!Q91,"vedoucí",1)&amp;IF(OdpovědnáOsoba(SEZNAM!Q91,"vedoucí",2)&lt;&gt;"",CHAR(10)&amp;OdpovědnáOsoba(SEZNAM!Q91,"vedoucí",2),"")</f>
        <v>Mgr. Josef Kříha</v>
      </c>
      <c r="F93" s="72">
        <f>OdpovědnáOsoba(SEZNAM!Q91,"oponent",1)&amp;IF(OdpovědnáOsoba(SEZNAM!Q91,"oponent",2)&lt;&gt;"",CHAR(10)&amp;OdpovědnáOsoba(SEZNAM!Q91,"oponent",2),"")</f>
      </c>
      <c r="G93" s="73" t="str">
        <f>SEZNAM!C91&amp;" "&amp;SEZNAM!D91</f>
        <v>Pavlas Antonín</v>
      </c>
      <c r="H93" s="66"/>
    </row>
    <row r="94" spans="2:8" s="74" customFormat="1" ht="27.75" customHeight="1" thickBot="1">
      <c r="B94" s="66"/>
      <c r="C94" s="70">
        <f>SEZNAM!B92</f>
        <v>86</v>
      </c>
      <c r="D94" s="71" t="str">
        <f>SEZNAM!R92</f>
        <v>Cenová politika internetové banky</v>
      </c>
      <c r="E94" s="72" t="str">
        <f>OdpovědnáOsoba(SEZNAM!Q92,"vedoucí",1)&amp;IF(OdpovědnáOsoba(SEZNAM!Q92,"vedoucí",2)&lt;&gt;"",CHAR(10)&amp;OdpovědnáOsoba(SEZNAM!Q92,"vedoucí",2),"")</f>
        <v>Ing. Petra Jílková, Ph.D.</v>
      </c>
      <c r="F94" s="72">
        <f>OdpovědnáOsoba(SEZNAM!Q92,"oponent",1)&amp;IF(OdpovědnáOsoba(SEZNAM!Q92,"oponent",2)&lt;&gt;"",CHAR(10)&amp;OdpovědnáOsoba(SEZNAM!Q92,"oponent",2),"")</f>
      </c>
      <c r="G94" s="73" t="str">
        <f>SEZNAM!C92&amp;" "&amp;SEZNAM!D92</f>
        <v>Pechar Jiří</v>
      </c>
      <c r="H94" s="66"/>
    </row>
    <row r="95" spans="2:8" s="74" customFormat="1" ht="27.75" customHeight="1" thickBot="1">
      <c r="B95" s="66"/>
      <c r="C95" s="70">
        <f>SEZNAM!B93</f>
        <v>87</v>
      </c>
      <c r="D95" s="71" t="str">
        <f>SEZNAM!R93</f>
        <v>Investiční příležitosti do věci nemovité z hlediska generování zisku</v>
      </c>
      <c r="E95" s="72" t="str">
        <f>OdpovědnáOsoba(SEZNAM!Q93,"vedoucí",1)&amp;IF(OdpovědnáOsoba(SEZNAM!Q93,"vedoucí",2)&lt;&gt;"",CHAR(10)&amp;OdpovědnáOsoba(SEZNAM!Q93,"vedoucí",2),"")</f>
        <v>Ing. Petra Jílková, Ph.D.</v>
      </c>
      <c r="F95" s="72">
        <f>OdpovědnáOsoba(SEZNAM!Q93,"oponent",1)&amp;IF(OdpovědnáOsoba(SEZNAM!Q93,"oponent",2)&lt;&gt;"",CHAR(10)&amp;OdpovědnáOsoba(SEZNAM!Q93,"oponent",2),"")</f>
      </c>
      <c r="G95" s="73" t="str">
        <f>SEZNAM!C93&amp;" "&amp;SEZNAM!D93</f>
        <v>Pintner Petr</v>
      </c>
      <c r="H95" s="66"/>
    </row>
    <row r="96" spans="2:8" s="74" customFormat="1" ht="27.75" customHeight="1" thickBot="1">
      <c r="B96" s="66"/>
      <c r="C96" s="70">
        <f>SEZNAM!B94</f>
        <v>88</v>
      </c>
      <c r="D96" s="71" t="str">
        <f>SEZNAM!R94</f>
        <v>Peníze, jejich ochrana a padělání ve finančních službách </v>
      </c>
      <c r="E96" s="72" t="str">
        <f>OdpovědnáOsoba(SEZNAM!Q94,"vedoucí",1)&amp;IF(OdpovědnáOsoba(SEZNAM!Q94,"vedoucí",2)&lt;&gt;"",CHAR(10)&amp;OdpovědnáOsoba(SEZNAM!Q94,"vedoucí",2),"")</f>
        <v>Ing. Jiří Dušek, Ph.D.</v>
      </c>
      <c r="F96" s="72">
        <f>OdpovědnáOsoba(SEZNAM!Q94,"oponent",1)&amp;IF(OdpovědnáOsoba(SEZNAM!Q94,"oponent",2)&lt;&gt;"",CHAR(10)&amp;OdpovědnáOsoba(SEZNAM!Q94,"oponent",2),"")</f>
      </c>
      <c r="G96" s="73" t="str">
        <f>SEZNAM!C94&amp;" "&amp;SEZNAM!D94</f>
        <v>Pochmanová Kateřina</v>
      </c>
      <c r="H96" s="66"/>
    </row>
    <row r="97" spans="2:8" s="74" customFormat="1" ht="27.75" customHeight="1" thickBot="1">
      <c r="B97" s="66"/>
      <c r="C97" s="70">
        <f>SEZNAM!B95</f>
        <v>89</v>
      </c>
      <c r="D97" s="71" t="str">
        <f>SEZNAM!R95</f>
        <v>Propojení jednotlivých subkultur mládeže v České republice</v>
      </c>
      <c r="E97" s="72" t="str">
        <f>OdpovědnáOsoba(SEZNAM!Q95,"vedoucí",1)&amp;IF(OdpovědnáOsoba(SEZNAM!Q95,"vedoucí",2)&lt;&gt;"",CHAR(10)&amp;OdpovědnáOsoba(SEZNAM!Q95,"vedoucí",2),"")</f>
        <v>JUDr. Milan Šumbera</v>
      </c>
      <c r="F97" s="72">
        <f>OdpovědnáOsoba(SEZNAM!Q95,"oponent",1)&amp;IF(OdpovědnáOsoba(SEZNAM!Q95,"oponent",2)&lt;&gt;"",CHAR(10)&amp;OdpovědnáOsoba(SEZNAM!Q95,"oponent",2),"")</f>
      </c>
      <c r="G97" s="73" t="str">
        <f>SEZNAM!C95&amp;" "&amp;SEZNAM!D95</f>
        <v>Procházka Tomáš</v>
      </c>
      <c r="H97" s="66"/>
    </row>
    <row r="98" spans="2:8" s="74" customFormat="1" ht="27.75" customHeight="1" thickBot="1">
      <c r="B98" s="66"/>
      <c r="C98" s="70">
        <f>SEZNAM!B96</f>
        <v>90</v>
      </c>
      <c r="D98" s="71" t="str">
        <f>SEZNAM!R96</f>
        <v>Kriminalita dětí do 15 let ve Středočeském a Jihočeském kraji</v>
      </c>
      <c r="E98" s="72" t="str">
        <f>OdpovědnáOsoba(SEZNAM!Q96,"vedoucí",1)&amp;IF(OdpovědnáOsoba(SEZNAM!Q96,"vedoucí",2)&lt;&gt;"",CHAR(10)&amp;OdpovědnáOsoba(SEZNAM!Q96,"vedoucí",2),"")</f>
        <v>doc. JUDr. Roman Svatoš, Ph.D.</v>
      </c>
      <c r="F98" s="72">
        <f>OdpovědnáOsoba(SEZNAM!Q96,"oponent",1)&amp;IF(OdpovědnáOsoba(SEZNAM!Q96,"oponent",2)&lt;&gt;"",CHAR(10)&amp;OdpovědnáOsoba(SEZNAM!Q96,"oponent",2),"")</f>
      </c>
      <c r="G98" s="73" t="str">
        <f>SEZNAM!C96&amp;" "&amp;SEZNAM!D96</f>
        <v>Průša Martin</v>
      </c>
      <c r="H98" s="66"/>
    </row>
    <row r="99" spans="2:8" s="74" customFormat="1" ht="27.75" customHeight="1" thickBot="1">
      <c r="B99" s="66"/>
      <c r="C99" s="70">
        <f>SEZNAM!B97</f>
        <v>91</v>
      </c>
      <c r="D99" s="71" t="str">
        <f>SEZNAM!R97</f>
        <v>Organizovaná kriminalita v České republice a její příčiny</v>
      </c>
      <c r="E99" s="72" t="str">
        <f>OdpovědnáOsoba(SEZNAM!Q97,"vedoucí",1)&amp;IF(OdpovědnáOsoba(SEZNAM!Q97,"vedoucí",2)&lt;&gt;"",CHAR(10)&amp;OdpovědnáOsoba(SEZNAM!Q97,"vedoucí",2),"")</f>
        <v>doc. JUDr. Roman Svatoš, Ph.D.</v>
      </c>
      <c r="F99" s="72">
        <f>OdpovědnáOsoba(SEZNAM!Q97,"oponent",1)&amp;IF(OdpovědnáOsoba(SEZNAM!Q97,"oponent",2)&lt;&gt;"",CHAR(10)&amp;OdpovědnáOsoba(SEZNAM!Q97,"oponent",2),"")</f>
      </c>
      <c r="G99" s="73" t="str">
        <f>SEZNAM!C97&amp;" "&amp;SEZNAM!D97</f>
        <v>Převrátilová Michaela</v>
      </c>
      <c r="H99" s="66"/>
    </row>
    <row r="100" spans="2:8" s="74" customFormat="1" ht="27.75" customHeight="1" thickBot="1">
      <c r="B100" s="66"/>
      <c r="C100" s="70">
        <f>SEZNAM!B98</f>
        <v>92</v>
      </c>
      <c r="D100" s="71" t="str">
        <f>SEZNAM!R98</f>
        <v>Kybernetický terorismus</v>
      </c>
      <c r="E100" s="72" t="str">
        <f>OdpovědnáOsoba(SEZNAM!Q98,"vedoucí",1)&amp;IF(OdpovědnáOsoba(SEZNAM!Q98,"vedoucí",2)&lt;&gt;"",CHAR(10)&amp;OdpovědnáOsoba(SEZNAM!Q98,"vedoucí",2),"")</f>
        <v>Mgr. Štěpán Kavan, Ph.D.</v>
      </c>
      <c r="F100" s="72">
        <f>OdpovědnáOsoba(SEZNAM!Q98,"oponent",1)&amp;IF(OdpovědnáOsoba(SEZNAM!Q98,"oponent",2)&lt;&gt;"",CHAR(10)&amp;OdpovědnáOsoba(SEZNAM!Q98,"oponent",2),"")</f>
      </c>
      <c r="G100" s="73" t="str">
        <f>SEZNAM!C98&amp;" "&amp;SEZNAM!D98</f>
        <v>Pulkrábek Tomáš</v>
      </c>
      <c r="H100" s="66"/>
    </row>
    <row r="101" spans="2:8" s="74" customFormat="1" ht="27.75" customHeight="1" thickBot="1">
      <c r="B101" s="66"/>
      <c r="C101" s="70">
        <f>SEZNAM!B99</f>
        <v>93</v>
      </c>
      <c r="D101" s="71" t="str">
        <f>SEZNAM!R99</f>
        <v>Prevence kriminality dětí a mládeže v Ústeckém kraji</v>
      </c>
      <c r="E101" s="72" t="str">
        <f>OdpovědnáOsoba(SEZNAM!Q99,"vedoucí",1)&amp;IF(OdpovědnáOsoba(SEZNAM!Q99,"vedoucí",2)&lt;&gt;"",CHAR(10)&amp;OdpovědnáOsoba(SEZNAM!Q99,"vedoucí",2),"")</f>
        <v>JUDr. Milan Šumbera</v>
      </c>
      <c r="F101" s="72">
        <f>OdpovědnáOsoba(SEZNAM!Q99,"oponent",1)&amp;IF(OdpovědnáOsoba(SEZNAM!Q99,"oponent",2)&lt;&gt;"",CHAR(10)&amp;OdpovědnáOsoba(SEZNAM!Q99,"oponent",2),"")</f>
      </c>
      <c r="G101" s="73" t="str">
        <f>SEZNAM!C99&amp;" "&amp;SEZNAM!D99</f>
        <v>Rada Michal</v>
      </c>
      <c r="H101" s="66"/>
    </row>
    <row r="102" spans="2:8" s="74" customFormat="1" ht="27.75" customHeight="1" thickBot="1">
      <c r="B102" s="66"/>
      <c r="C102" s="70">
        <f>SEZNAM!B100</f>
        <v>94</v>
      </c>
      <c r="D102" s="71" t="str">
        <f>SEZNAM!R100</f>
        <v>Role asistenta pedagoga v prevenci vybraných sociálně-patologických jevů</v>
      </c>
      <c r="E102" s="72" t="str">
        <f>OdpovědnáOsoba(SEZNAM!Q100,"vedoucí",1)&amp;IF(OdpovědnáOsoba(SEZNAM!Q100,"vedoucí",2)&lt;&gt;"",CHAR(10)&amp;OdpovědnáOsoba(SEZNAM!Q100,"vedoucí",2),"")</f>
        <v>Mgr. Josef Kříha</v>
      </c>
      <c r="F102" s="72">
        <f>OdpovědnáOsoba(SEZNAM!Q100,"oponent",1)&amp;IF(OdpovědnáOsoba(SEZNAM!Q100,"oponent",2)&lt;&gt;"",CHAR(10)&amp;OdpovědnáOsoba(SEZNAM!Q100,"oponent",2),"")</f>
      </c>
      <c r="G102" s="73" t="str">
        <f>SEZNAM!C100&amp;" "&amp;SEZNAM!D100</f>
        <v>Radová Marie</v>
      </c>
      <c r="H102" s="66"/>
    </row>
    <row r="103" spans="2:8" s="74" customFormat="1" ht="27.75" customHeight="1" thickBot="1">
      <c r="B103" s="66"/>
      <c r="C103" s="70">
        <f>SEZNAM!B101</f>
        <v>95</v>
      </c>
      <c r="D103" s="71" t="str">
        <f>SEZNAM!R101</f>
        <v>Nová koncepce aktivní zálohy Armády České republiky</v>
      </c>
      <c r="E103" s="72" t="str">
        <f>OdpovědnáOsoba(SEZNAM!Q101,"vedoucí",1)&amp;IF(OdpovědnáOsoba(SEZNAM!Q101,"vedoucí",2)&lt;&gt;"",CHAR(10)&amp;OdpovědnáOsoba(SEZNAM!Q101,"vedoucí",2),"")</f>
        <v>doc. JUDr. PhDr Jiří Bílý, CSc.</v>
      </c>
      <c r="F103" s="72">
        <f>OdpovědnáOsoba(SEZNAM!Q101,"oponent",1)&amp;IF(OdpovědnáOsoba(SEZNAM!Q101,"oponent",2)&lt;&gt;"",CHAR(10)&amp;OdpovědnáOsoba(SEZNAM!Q101,"oponent",2),"")</f>
      </c>
      <c r="G103" s="73" t="str">
        <f>SEZNAM!C101&amp;" "&amp;SEZNAM!D101</f>
        <v>Rajchart Vladimír</v>
      </c>
      <c r="H103" s="66"/>
    </row>
    <row r="104" spans="2:8" s="74" customFormat="1" ht="27.75" customHeight="1" thickBot="1">
      <c r="B104" s="66"/>
      <c r="C104" s="70">
        <f>SEZNAM!B102</f>
        <v>96</v>
      </c>
      <c r="D104" s="71" t="str">
        <f>SEZNAM!R102</f>
        <v>Příprava dětí na zvládání mimořádných událostí</v>
      </c>
      <c r="E104" s="72" t="str">
        <f>OdpovědnáOsoba(SEZNAM!Q102,"vedoucí",1)&amp;IF(OdpovědnáOsoba(SEZNAM!Q102,"vedoucí",2)&lt;&gt;"",CHAR(10)&amp;OdpovědnáOsoba(SEZNAM!Q102,"vedoucí",2),"")</f>
        <v>Mgr. Štěpán Kavan, Ph.D.</v>
      </c>
      <c r="F104" s="72">
        <f>OdpovědnáOsoba(SEZNAM!Q102,"oponent",1)&amp;IF(OdpovědnáOsoba(SEZNAM!Q102,"oponent",2)&lt;&gt;"",CHAR(10)&amp;OdpovědnáOsoba(SEZNAM!Q102,"oponent",2),"")</f>
      </c>
      <c r="G104" s="73" t="str">
        <f>SEZNAM!C102&amp;" "&amp;SEZNAM!D102</f>
        <v>Reiterová Kamila</v>
      </c>
      <c r="H104" s="66"/>
    </row>
    <row r="105" spans="2:8" s="74" customFormat="1" ht="27.75" customHeight="1" thickBot="1">
      <c r="B105" s="66"/>
      <c r="C105" s="70">
        <f>SEZNAM!B103</f>
        <v>97</v>
      </c>
      <c r="D105" s="71" t="str">
        <f>SEZNAM!R103</f>
        <v>Vnímání domácího násilí různými věkovými skupinami občanů</v>
      </c>
      <c r="E105" s="72" t="str">
        <f>OdpovědnáOsoba(SEZNAM!Q103,"vedoucí",1)&amp;IF(OdpovědnáOsoba(SEZNAM!Q103,"vedoucí",2)&lt;&gt;"",CHAR(10)&amp;OdpovědnáOsoba(SEZNAM!Q103,"vedoucí",2),"")</f>
        <v>JUDr. Milan Šumbera</v>
      </c>
      <c r="F105" s="72">
        <f>OdpovědnáOsoba(SEZNAM!Q103,"oponent",1)&amp;IF(OdpovědnáOsoba(SEZNAM!Q103,"oponent",2)&lt;&gt;"",CHAR(10)&amp;OdpovědnáOsoba(SEZNAM!Q103,"oponent",2),"")</f>
      </c>
      <c r="G105" s="73" t="str">
        <f>SEZNAM!C103&amp;" "&amp;SEZNAM!D103</f>
        <v>Ročárek Jiří</v>
      </c>
      <c r="H105" s="66"/>
    </row>
    <row r="106" spans="2:8" s="74" customFormat="1" ht="27.75" customHeight="1" thickBot="1">
      <c r="B106" s="66"/>
      <c r="C106" s="70">
        <f>SEZNAM!B104</f>
        <v>98</v>
      </c>
      <c r="D106" s="71" t="str">
        <f>SEZNAM!R104</f>
        <v>Kriminologické aspekty obětí trestné činnosti</v>
      </c>
      <c r="E106" s="72" t="str">
        <f>OdpovědnáOsoba(SEZNAM!Q104,"vedoucí",1)&amp;IF(OdpovědnáOsoba(SEZNAM!Q104,"vedoucí",2)&lt;&gt;"",CHAR(10)&amp;OdpovědnáOsoba(SEZNAM!Q104,"vedoucí",2),"")</f>
        <v>doc. JUDr. Roman Svatoš, Ph.D.</v>
      </c>
      <c r="F106" s="72">
        <f>OdpovědnáOsoba(SEZNAM!Q104,"oponent",1)&amp;IF(OdpovědnáOsoba(SEZNAM!Q104,"oponent",2)&lt;&gt;"",CHAR(10)&amp;OdpovědnáOsoba(SEZNAM!Q104,"oponent",2),"")</f>
      </c>
      <c r="G106" s="73" t="str">
        <f>SEZNAM!C104&amp;" "&amp;SEZNAM!D104</f>
        <v>Rogozová Aneta</v>
      </c>
      <c r="H106" s="66"/>
    </row>
    <row r="107" spans="2:8" s="74" customFormat="1" ht="27.75" customHeight="1" thickBot="1">
      <c r="B107" s="66"/>
      <c r="C107" s="70">
        <f>SEZNAM!B105</f>
        <v>99</v>
      </c>
      <c r="D107" s="71" t="str">
        <f>SEZNAM!R105</f>
        <v>Nabídka směnárenských služeb na Příbramsku</v>
      </c>
      <c r="E107" s="72" t="str">
        <f>OdpovědnáOsoba(SEZNAM!Q105,"vedoucí",1)&amp;IF(OdpovědnáOsoba(SEZNAM!Q105,"vedoucí",2)&lt;&gt;"",CHAR(10)&amp;OdpovědnáOsoba(SEZNAM!Q105,"vedoucí",2),"")</f>
        <v>Ing. Jiří Dušek, Ph.D.</v>
      </c>
      <c r="F107" s="72">
        <f>OdpovědnáOsoba(SEZNAM!Q105,"oponent",1)&amp;IF(OdpovědnáOsoba(SEZNAM!Q105,"oponent",2)&lt;&gt;"",CHAR(10)&amp;OdpovědnáOsoba(SEZNAM!Q105,"oponent",2),"")</f>
      </c>
      <c r="G107" s="73" t="str">
        <f>SEZNAM!C105&amp;" "&amp;SEZNAM!D105</f>
        <v>Romová Petra</v>
      </c>
      <c r="H107" s="66"/>
    </row>
    <row r="108" spans="2:8" s="74" customFormat="1" ht="27.75" customHeight="1" thickBot="1">
      <c r="B108" s="66"/>
      <c r="C108" s="70">
        <f>SEZNAM!B106</f>
        <v>100</v>
      </c>
      <c r="D108" s="71" t="str">
        <f>SEZNAM!R106</f>
        <v>Zneužívání návykových látek na Příbramsku, trestné činy a přestupky spáchané v souvislosti s nimi</v>
      </c>
      <c r="E108" s="72" t="str">
        <f>OdpovědnáOsoba(SEZNAM!Q106,"vedoucí",1)&amp;IF(OdpovědnáOsoba(SEZNAM!Q106,"vedoucí",2)&lt;&gt;"",CHAR(10)&amp;OdpovědnáOsoba(SEZNAM!Q106,"vedoucí",2),"")</f>
        <v>Mgr. Josef Kříha</v>
      </c>
      <c r="F108" s="72">
        <f>OdpovědnáOsoba(SEZNAM!Q106,"oponent",1)&amp;IF(OdpovědnáOsoba(SEZNAM!Q106,"oponent",2)&lt;&gt;"",CHAR(10)&amp;OdpovědnáOsoba(SEZNAM!Q106,"oponent",2),"")</f>
      </c>
      <c r="G108" s="73" t="str">
        <f>SEZNAM!C106&amp;" "&amp;SEZNAM!D106</f>
        <v>Roškotová Zdeňka</v>
      </c>
      <c r="H108" s="66"/>
    </row>
    <row r="109" spans="2:8" s="74" customFormat="1" ht="27.75" customHeight="1" thickBot="1">
      <c r="B109" s="66"/>
      <c r="C109" s="70">
        <f>SEZNAM!B107</f>
        <v>101</v>
      </c>
      <c r="D109" s="71" t="str">
        <f>SEZNAM!R107</f>
        <v>Syndrom vyhoření u zaměstnanců Vězeňské služby a jeho vliv na odsouzené ve výkonu trestu odnětí svobody</v>
      </c>
      <c r="E109" s="72" t="str">
        <f>OdpovědnáOsoba(SEZNAM!Q107,"vedoucí",1)&amp;IF(OdpovědnáOsoba(SEZNAM!Q107,"vedoucí",2)&lt;&gt;"",CHAR(10)&amp;OdpovědnáOsoba(SEZNAM!Q107,"vedoucí",2),"")</f>
        <v>Mgr. Veronika Schrödrová</v>
      </c>
      <c r="F109" s="72">
        <f>OdpovědnáOsoba(SEZNAM!Q107,"oponent",1)&amp;IF(OdpovědnáOsoba(SEZNAM!Q107,"oponent",2)&lt;&gt;"",CHAR(10)&amp;OdpovědnáOsoba(SEZNAM!Q107,"oponent",2),"")</f>
      </c>
      <c r="G109" s="73" t="str">
        <f>SEZNAM!C107&amp;" "&amp;SEZNAM!D107</f>
        <v>Řepík Tomáš</v>
      </c>
      <c r="H109" s="66"/>
    </row>
    <row r="110" spans="2:8" s="74" customFormat="1" ht="27.75" customHeight="1" thickBot="1">
      <c r="B110" s="66"/>
      <c r="C110" s="70">
        <f>SEZNAM!B108</f>
        <v>102</v>
      </c>
      <c r="D110" s="71" t="str">
        <f>SEZNAM!R108</f>
        <v>Vybrané sociální a juristické aspekty bezdomovectví</v>
      </c>
      <c r="E110" s="72" t="str">
        <f>OdpovědnáOsoba(SEZNAM!Q108,"vedoucí",1)&amp;IF(OdpovědnáOsoba(SEZNAM!Q108,"vedoucí",2)&lt;&gt;"",CHAR(10)&amp;OdpovědnáOsoba(SEZNAM!Q108,"vedoucí",2),"")</f>
        <v>Mgr. Josef Kříha</v>
      </c>
      <c r="F110" s="72">
        <f>OdpovědnáOsoba(SEZNAM!Q108,"oponent",1)&amp;IF(OdpovědnáOsoba(SEZNAM!Q108,"oponent",2)&lt;&gt;"",CHAR(10)&amp;OdpovědnáOsoba(SEZNAM!Q108,"oponent",2),"")</f>
      </c>
      <c r="G110" s="73" t="str">
        <f>SEZNAM!C108&amp;" "&amp;SEZNAM!D108</f>
        <v>Řezníček Jan</v>
      </c>
      <c r="H110" s="66"/>
    </row>
    <row r="111" spans="2:8" s="74" customFormat="1" ht="27.75" customHeight="1" thickBot="1">
      <c r="B111" s="66"/>
      <c r="C111" s="70">
        <f>SEZNAM!B109</f>
        <v>103</v>
      </c>
      <c r="D111" s="71" t="str">
        <f>SEZNAM!R109</f>
        <v>Finanční analýza Komerční banky, a. s.</v>
      </c>
      <c r="E111" s="72" t="str">
        <f>OdpovědnáOsoba(SEZNAM!Q109,"vedoucí",1)&amp;IF(OdpovědnáOsoba(SEZNAM!Q109,"vedoucí",2)&lt;&gt;"",CHAR(10)&amp;OdpovědnáOsoba(SEZNAM!Q109,"vedoucí",2),"")</f>
        <v>Ing. Petra Jílková, Ph.D.</v>
      </c>
      <c r="F111" s="72">
        <f>OdpovědnáOsoba(SEZNAM!Q109,"oponent",1)&amp;IF(OdpovědnáOsoba(SEZNAM!Q109,"oponent",2)&lt;&gt;"",CHAR(10)&amp;OdpovědnáOsoba(SEZNAM!Q109,"oponent",2),"")</f>
      </c>
      <c r="G111" s="73" t="str">
        <f>SEZNAM!C109&amp;" "&amp;SEZNAM!D109</f>
        <v>Sabol Jan</v>
      </c>
      <c r="H111" s="66"/>
    </row>
    <row r="112" spans="2:8" s="74" customFormat="1" ht="27.75" customHeight="1" thickBot="1">
      <c r="B112" s="66"/>
      <c r="C112" s="70">
        <f>SEZNAM!B110</f>
        <v>104</v>
      </c>
      <c r="D112" s="71" t="str">
        <f>SEZNAM!R110</f>
        <v>Výslech osoby jako institut trestního práva a kriminalistické taktiky</v>
      </c>
      <c r="E112" s="72" t="str">
        <f>OdpovědnáOsoba(SEZNAM!Q110,"vedoucí",1)&amp;IF(OdpovědnáOsoba(SEZNAM!Q110,"vedoucí",2)&lt;&gt;"",CHAR(10)&amp;OdpovědnáOsoba(SEZNAM!Q110,"vedoucí",2),"")</f>
        <v>JUDr. Jan Bouchal</v>
      </c>
      <c r="F112" s="72">
        <f>OdpovědnáOsoba(SEZNAM!Q110,"oponent",1)&amp;IF(OdpovědnáOsoba(SEZNAM!Q110,"oponent",2)&lt;&gt;"",CHAR(10)&amp;OdpovědnáOsoba(SEZNAM!Q110,"oponent",2),"")</f>
      </c>
      <c r="G112" s="73" t="str">
        <f>SEZNAM!C110&amp;" "&amp;SEZNAM!D110</f>
        <v>Slaboň Josef</v>
      </c>
      <c r="H112" s="66"/>
    </row>
    <row r="113" spans="2:8" s="74" customFormat="1" ht="27.75" customHeight="1" thickBot="1">
      <c r="B113" s="66"/>
      <c r="C113" s="70">
        <f>SEZNAM!B111</f>
        <v>105</v>
      </c>
      <c r="D113" s="71" t="str">
        <f>SEZNAM!R111</f>
        <v>Metoda pachové identifikace osob v České republice</v>
      </c>
      <c r="E113" s="72" t="str">
        <f>OdpovědnáOsoba(SEZNAM!Q111,"vedoucí",1)&amp;IF(OdpovědnáOsoba(SEZNAM!Q111,"vedoucí",2)&lt;&gt;"",CHAR(10)&amp;OdpovědnáOsoba(SEZNAM!Q111,"vedoucí",2),"")</f>
        <v>Mgr. Jaroslav Hovorka</v>
      </c>
      <c r="F113" s="72">
        <f>OdpovědnáOsoba(SEZNAM!Q111,"oponent",1)&amp;IF(OdpovědnáOsoba(SEZNAM!Q111,"oponent",2)&lt;&gt;"",CHAR(10)&amp;OdpovědnáOsoba(SEZNAM!Q111,"oponent",2),"")</f>
      </c>
      <c r="G113" s="73" t="str">
        <f>SEZNAM!C111&amp;" "&amp;SEZNAM!D111</f>
        <v>Sláma Martin</v>
      </c>
      <c r="H113" s="66"/>
    </row>
    <row r="114" spans="2:8" s="74" customFormat="1" ht="27.75" customHeight="1" thickBot="1">
      <c r="B114" s="66"/>
      <c r="C114" s="70">
        <f>SEZNAM!B112</f>
        <v>106</v>
      </c>
      <c r="D114" s="71" t="str">
        <f>SEZNAM!R112</f>
        <v>Brežněvova doktrína a její vliv na ruskou zahraniční politiku </v>
      </c>
      <c r="E114" s="72" t="str">
        <f>OdpovědnáOsoba(SEZNAM!Q112,"vedoucí",1)&amp;IF(OdpovědnáOsoba(SEZNAM!Q112,"vedoucí",2)&lt;&gt;"",CHAR(10)&amp;OdpovědnáOsoba(SEZNAM!Q112,"vedoucí",2),"")</f>
        <v>Ing. Jiří Dušek, Ph.D.</v>
      </c>
      <c r="F114" s="72">
        <f>OdpovědnáOsoba(SEZNAM!Q112,"oponent",1)&amp;IF(OdpovědnáOsoba(SEZNAM!Q112,"oponent",2)&lt;&gt;"",CHAR(10)&amp;OdpovědnáOsoba(SEZNAM!Q112,"oponent",2),"")</f>
      </c>
      <c r="G114" s="73" t="str">
        <f>SEZNAM!C112&amp;" "&amp;SEZNAM!D112</f>
        <v>Srnka Martin</v>
      </c>
      <c r="H114" s="66"/>
    </row>
    <row r="115" spans="2:8" s="74" customFormat="1" ht="27.75" customHeight="1" thickBot="1">
      <c r="B115" s="66"/>
      <c r="C115" s="70">
        <f>SEZNAM!B113</f>
        <v>107</v>
      </c>
      <c r="D115" s="71" t="str">
        <f>SEZNAM!R113</f>
        <v>Historie a vývoj osobních služebních zbraní v rámci Policie České republiky</v>
      </c>
      <c r="E115" s="72" t="str">
        <f>OdpovědnáOsoba(SEZNAM!Q113,"vedoucí",1)&amp;IF(OdpovědnáOsoba(SEZNAM!Q113,"vedoucí",2)&lt;&gt;"",CHAR(10)&amp;OdpovědnáOsoba(SEZNAM!Q113,"vedoucí",2),"")</f>
        <v>Mgr. Josef Kříha</v>
      </c>
      <c r="F115" s="72">
        <f>OdpovědnáOsoba(SEZNAM!Q113,"oponent",1)&amp;IF(OdpovědnáOsoba(SEZNAM!Q113,"oponent",2)&lt;&gt;"",CHAR(10)&amp;OdpovědnáOsoba(SEZNAM!Q113,"oponent",2),"")</f>
      </c>
      <c r="G115" s="73" t="str">
        <f>SEZNAM!C113&amp;" "&amp;SEZNAM!D113</f>
        <v>Staněk Viktor</v>
      </c>
      <c r="H115" s="66"/>
    </row>
    <row r="116" spans="2:8" s="74" customFormat="1" ht="27.75" customHeight="1" thickBot="1">
      <c r="B116" s="66"/>
      <c r="C116" s="70">
        <f>SEZNAM!B114</f>
        <v>108</v>
      </c>
      <c r="D116" s="71" t="str">
        <f>SEZNAM!R114</f>
        <v>Drogová kriminalita a její příčiny v ČR a Středočeském kraji</v>
      </c>
      <c r="E116" s="72" t="str">
        <f>OdpovědnáOsoba(SEZNAM!Q114,"vedoucí",1)&amp;IF(OdpovědnáOsoba(SEZNAM!Q114,"vedoucí",2)&lt;&gt;"",CHAR(10)&amp;OdpovědnáOsoba(SEZNAM!Q114,"vedoucí",2),"")</f>
        <v>doc. JUDr. Roman Svatoš, Ph.D.</v>
      </c>
      <c r="F116" s="72">
        <f>OdpovědnáOsoba(SEZNAM!Q114,"oponent",1)&amp;IF(OdpovědnáOsoba(SEZNAM!Q114,"oponent",2)&lt;&gt;"",CHAR(10)&amp;OdpovědnáOsoba(SEZNAM!Q114,"oponent",2),"")</f>
      </c>
      <c r="G116" s="73" t="str">
        <f>SEZNAM!C114&amp;" "&amp;SEZNAM!D114</f>
        <v>Staňková Lenka</v>
      </c>
      <c r="H116" s="66"/>
    </row>
    <row r="117" spans="2:8" s="74" customFormat="1" ht="27.75" customHeight="1" thickBot="1">
      <c r="B117" s="66"/>
      <c r="C117" s="70">
        <f>SEZNAM!B115</f>
        <v>109</v>
      </c>
      <c r="D117" s="71" t="str">
        <f>SEZNAM!R115</f>
        <v>Pravicový extremismus v České Republice</v>
      </c>
      <c r="E117" s="72" t="str">
        <f>OdpovědnáOsoba(SEZNAM!Q115,"vedoucí",1)&amp;IF(OdpovědnáOsoba(SEZNAM!Q115,"vedoucí",2)&lt;&gt;"",CHAR(10)&amp;OdpovědnáOsoba(SEZNAM!Q115,"vedoucí",2),"")</f>
        <v>doc. Dr. Ing. Štefan Danics, Ph.D.</v>
      </c>
      <c r="F117" s="72">
        <f>OdpovědnáOsoba(SEZNAM!Q115,"oponent",1)&amp;IF(OdpovědnáOsoba(SEZNAM!Q115,"oponent",2)&lt;&gt;"",CHAR(10)&amp;OdpovědnáOsoba(SEZNAM!Q115,"oponent",2),"")</f>
      </c>
      <c r="G117" s="73" t="str">
        <f>SEZNAM!C115&amp;" "&amp;SEZNAM!D115</f>
        <v>Stránský David</v>
      </c>
      <c r="H117" s="66"/>
    </row>
    <row r="118" spans="2:8" s="74" customFormat="1" ht="27.75" customHeight="1" thickBot="1">
      <c r="B118" s="66"/>
      <c r="C118" s="70">
        <f>SEZNAM!B116</f>
        <v>110</v>
      </c>
      <c r="D118" s="71" t="str">
        <f>SEZNAM!R116</f>
        <v>Součinnost a spolupráce obecní (městské) policie s Policií ČR a dalších veřejnopořádkových činitelů v Jablonci nad Nisou.</v>
      </c>
      <c r="E118" s="72" t="str">
        <f>OdpovědnáOsoba(SEZNAM!Q116,"vedoucí",1)&amp;IF(OdpovědnáOsoba(SEZNAM!Q116,"vedoucí",2)&lt;&gt;"",CHAR(10)&amp;OdpovědnáOsoba(SEZNAM!Q116,"vedoucí",2),"")</f>
        <v>Mgr. Josef Kříha</v>
      </c>
      <c r="F118" s="72">
        <f>OdpovědnáOsoba(SEZNAM!Q116,"oponent",1)&amp;IF(OdpovědnáOsoba(SEZNAM!Q116,"oponent",2)&lt;&gt;"",CHAR(10)&amp;OdpovědnáOsoba(SEZNAM!Q116,"oponent",2),"")</f>
      </c>
      <c r="G118" s="73" t="str">
        <f>SEZNAM!C116&amp;" "&amp;SEZNAM!D116</f>
        <v>Strouhal Karel</v>
      </c>
      <c r="H118" s="66"/>
    </row>
    <row r="119" spans="2:8" s="74" customFormat="1" ht="27.75" customHeight="1" thickBot="1">
      <c r="B119" s="66"/>
      <c r="C119" s="70">
        <f>SEZNAM!B117</f>
        <v>111</v>
      </c>
      <c r="D119" s="71" t="str">
        <f>SEZNAM!R117</f>
        <v>Důkazní prostředky a dokazování v řízení před soudem</v>
      </c>
      <c r="E119" s="72" t="str">
        <f>OdpovědnáOsoba(SEZNAM!Q117,"vedoucí",1)&amp;IF(OdpovědnáOsoba(SEZNAM!Q117,"vedoucí",2)&lt;&gt;"",CHAR(10)&amp;OdpovědnáOsoba(SEZNAM!Q117,"vedoucí",2),"")</f>
        <v>doc. JUDr. Roman Svatoš, Ph.D.</v>
      </c>
      <c r="F119" s="72">
        <f>OdpovědnáOsoba(SEZNAM!Q117,"oponent",1)&amp;IF(OdpovědnáOsoba(SEZNAM!Q117,"oponent",2)&lt;&gt;"",CHAR(10)&amp;OdpovědnáOsoba(SEZNAM!Q117,"oponent",2),"")</f>
      </c>
      <c r="G119" s="73" t="str">
        <f>SEZNAM!C117&amp;" "&amp;SEZNAM!D117</f>
        <v>Suchopárová Ivana</v>
      </c>
      <c r="H119" s="66"/>
    </row>
    <row r="120" spans="2:8" s="74" customFormat="1" ht="27.75" customHeight="1" thickBot="1">
      <c r="B120" s="66"/>
      <c r="C120" s="70">
        <f>SEZNAM!B118</f>
        <v>112</v>
      </c>
      <c r="D120" s="71" t="str">
        <f>SEZNAM!R118</f>
        <v>Dopravní nehody s větším počtem zraněných osob</v>
      </c>
      <c r="E120" s="72" t="str">
        <f>OdpovědnáOsoba(SEZNAM!Q118,"vedoucí",1)&amp;IF(OdpovědnáOsoba(SEZNAM!Q118,"vedoucí",2)&lt;&gt;"",CHAR(10)&amp;OdpovědnáOsoba(SEZNAM!Q118,"vedoucí",2),"")</f>
        <v>Mgr. Štěpán Kavan, Ph.D.</v>
      </c>
      <c r="F120" s="72">
        <f>OdpovědnáOsoba(SEZNAM!Q118,"oponent",1)&amp;IF(OdpovědnáOsoba(SEZNAM!Q118,"oponent",2)&lt;&gt;"",CHAR(10)&amp;OdpovědnáOsoba(SEZNAM!Q118,"oponent",2),"")</f>
      </c>
      <c r="G120" s="73" t="str">
        <f>SEZNAM!C118&amp;" "&amp;SEZNAM!D118</f>
        <v>Svatoňová Lenka</v>
      </c>
      <c r="H120" s="66"/>
    </row>
    <row r="121" spans="2:8" s="74" customFormat="1" ht="27.75" customHeight="1" thickBot="1">
      <c r="B121" s="66"/>
      <c r="C121" s="70">
        <f>SEZNAM!B119</f>
        <v>113</v>
      </c>
      <c r="D121" s="71" t="str">
        <f>SEZNAM!R119</f>
        <v>Stav součinnosti a spolupráce služby pořádkové policie s orgány obce v rámci územního obvodu Statutárního města Teplice</v>
      </c>
      <c r="E121" s="72" t="str">
        <f>OdpovědnáOsoba(SEZNAM!Q119,"vedoucí",1)&amp;IF(OdpovědnáOsoba(SEZNAM!Q119,"vedoucí",2)&lt;&gt;"",CHAR(10)&amp;OdpovědnáOsoba(SEZNAM!Q119,"vedoucí",2),"")</f>
        <v>Mgr. Josef Kříha</v>
      </c>
      <c r="F121" s="72">
        <f>OdpovědnáOsoba(SEZNAM!Q119,"oponent",1)&amp;IF(OdpovědnáOsoba(SEZNAM!Q119,"oponent",2)&lt;&gt;"",CHAR(10)&amp;OdpovědnáOsoba(SEZNAM!Q119,"oponent",2),"")</f>
      </c>
      <c r="G121" s="73" t="str">
        <f>SEZNAM!C119&amp;" "&amp;SEZNAM!D119</f>
        <v>Svoboda Jiří</v>
      </c>
      <c r="H121" s="66"/>
    </row>
    <row r="122" spans="2:8" s="74" customFormat="1" ht="27.75" customHeight="1" thickBot="1">
      <c r="B122" s="66"/>
      <c r="C122" s="70">
        <f>SEZNAM!B120</f>
        <v>114</v>
      </c>
      <c r="D122" s="71" t="str">
        <f>SEZNAM!R120</f>
        <v>Produktová a cenová strategie nízkonákladových bank na trhu v ČR</v>
      </c>
      <c r="E122" s="72" t="str">
        <f>OdpovědnáOsoba(SEZNAM!Q120,"vedoucí",1)&amp;IF(OdpovědnáOsoba(SEZNAM!Q120,"vedoucí",2)&lt;&gt;"",CHAR(10)&amp;OdpovědnáOsoba(SEZNAM!Q120,"vedoucí",2),"")</f>
        <v>Ing. Petra Jílková, Ph.D.</v>
      </c>
      <c r="F122" s="72">
        <f>OdpovědnáOsoba(SEZNAM!Q120,"oponent",1)&amp;IF(OdpovědnáOsoba(SEZNAM!Q120,"oponent",2)&lt;&gt;"",CHAR(10)&amp;OdpovědnáOsoba(SEZNAM!Q120,"oponent",2),"")</f>
      </c>
      <c r="G122" s="73" t="str">
        <f>SEZNAM!C120&amp;" "&amp;SEZNAM!D120</f>
        <v>Synková Barbora</v>
      </c>
      <c r="H122" s="66"/>
    </row>
    <row r="123" spans="2:8" s="74" customFormat="1" ht="27.75" customHeight="1" thickBot="1">
      <c r="B123" s="66"/>
      <c r="C123" s="70">
        <f>SEZNAM!B121</f>
        <v>115</v>
      </c>
      <c r="D123" s="71" t="str">
        <f>SEZNAM!R121</f>
        <v>Analýza rizik soužití národnostních menšin s majoritou v České republice</v>
      </c>
      <c r="E123" s="72">
        <f>OdpovědnáOsoba(SEZNAM!Q121,"vedoucí",1)&amp;IF(OdpovědnáOsoba(SEZNAM!Q121,"vedoucí",2)&lt;&gt;"",CHAR(10)&amp;OdpovědnáOsoba(SEZNAM!Q121,"vedoucí",2),"")</f>
      </c>
      <c r="F123" s="72">
        <f>OdpovědnáOsoba(SEZNAM!Q121,"oponent",1)&amp;IF(OdpovědnáOsoba(SEZNAM!Q121,"oponent",2)&lt;&gt;"",CHAR(10)&amp;OdpovědnáOsoba(SEZNAM!Q121,"oponent",2),"")</f>
      </c>
      <c r="G123" s="73" t="str">
        <f>SEZNAM!C121&amp;" "&amp;SEZNAM!D121</f>
        <v>Šédl Josef</v>
      </c>
      <c r="H123" s="66"/>
    </row>
    <row r="124" spans="2:8" s="74" customFormat="1" ht="27.75" customHeight="1" thickBot="1">
      <c r="B124" s="66"/>
      <c r="C124" s="70">
        <f>SEZNAM!B122</f>
        <v>116</v>
      </c>
      <c r="D124" s="71" t="str">
        <f>SEZNAM!R122</f>
        <v>Vznik a vývoj Útvaru rychlého nasazení Policie České republiky</v>
      </c>
      <c r="E124" s="72" t="str">
        <f>OdpovědnáOsoba(SEZNAM!Q122,"vedoucí",1)&amp;IF(OdpovědnáOsoba(SEZNAM!Q122,"vedoucí",2)&lt;&gt;"",CHAR(10)&amp;OdpovědnáOsoba(SEZNAM!Q122,"vedoucí",2),"")</f>
        <v>Mgr. Jan  Štáf</v>
      </c>
      <c r="F124" s="72">
        <f>OdpovědnáOsoba(SEZNAM!Q122,"oponent",1)&amp;IF(OdpovědnáOsoba(SEZNAM!Q122,"oponent",2)&lt;&gt;"",CHAR(10)&amp;OdpovědnáOsoba(SEZNAM!Q122,"oponent",2),"")</f>
      </c>
      <c r="G124" s="73" t="str">
        <f>SEZNAM!C122&amp;" "&amp;SEZNAM!D122</f>
        <v>Šimánek Michal</v>
      </c>
      <c r="H124" s="66"/>
    </row>
    <row r="125" spans="2:8" s="74" customFormat="1" ht="27.75" customHeight="1" thickBot="1">
      <c r="B125" s="66"/>
      <c r="C125" s="70">
        <f>SEZNAM!B123</f>
        <v>117</v>
      </c>
      <c r="D125" s="71" t="str">
        <f>SEZNAM!R123</f>
        <v>Analýza možností financování potřeby bydlení v ČR </v>
      </c>
      <c r="E125" s="72" t="str">
        <f>OdpovědnáOsoba(SEZNAM!Q123,"vedoucí",1)&amp;IF(OdpovědnáOsoba(SEZNAM!Q123,"vedoucí",2)&lt;&gt;"",CHAR(10)&amp;OdpovědnáOsoba(SEZNAM!Q123,"vedoucí",2),"")</f>
        <v>Ing. Petra Jílková, Ph.D.</v>
      </c>
      <c r="F125" s="72">
        <f>OdpovědnáOsoba(SEZNAM!Q123,"oponent",1)&amp;IF(OdpovědnáOsoba(SEZNAM!Q123,"oponent",2)&lt;&gt;"",CHAR(10)&amp;OdpovědnáOsoba(SEZNAM!Q123,"oponent",2),"")</f>
      </c>
      <c r="G125" s="73" t="str">
        <f>SEZNAM!C123&amp;" "&amp;SEZNAM!D123</f>
        <v>Škvárová Michaela</v>
      </c>
      <c r="H125" s="66"/>
    </row>
    <row r="126" spans="2:8" s="74" customFormat="1" ht="27.75" customHeight="1" thickBot="1">
      <c r="B126" s="66"/>
      <c r="C126" s="70">
        <f>SEZNAM!B124</f>
        <v>118</v>
      </c>
      <c r="D126" s="71" t="str">
        <f>SEZNAM!R124</f>
        <v>Veřejný pořádek a jeho ochrana v působnosti služby pořádkové policie, obce a orgánů obce</v>
      </c>
      <c r="E126" s="72" t="str">
        <f>OdpovědnáOsoba(SEZNAM!Q124,"vedoucí",1)&amp;IF(OdpovědnáOsoba(SEZNAM!Q124,"vedoucí",2)&lt;&gt;"",CHAR(10)&amp;OdpovědnáOsoba(SEZNAM!Q124,"vedoucí",2),"")</f>
        <v>Mgr. Josef Kříha</v>
      </c>
      <c r="F126" s="72">
        <f>OdpovědnáOsoba(SEZNAM!Q124,"oponent",1)&amp;IF(OdpovědnáOsoba(SEZNAM!Q124,"oponent",2)&lt;&gt;"",CHAR(10)&amp;OdpovědnáOsoba(SEZNAM!Q124,"oponent",2),"")</f>
      </c>
      <c r="G126" s="73" t="str">
        <f>SEZNAM!C124&amp;" "&amp;SEZNAM!D124</f>
        <v>Šlechta Martin</v>
      </c>
      <c r="H126" s="66"/>
    </row>
    <row r="127" spans="2:8" s="74" customFormat="1" ht="27.75" customHeight="1" thickBot="1">
      <c r="B127" s="66"/>
      <c r="C127" s="70">
        <f>SEZNAM!B125</f>
        <v>119</v>
      </c>
      <c r="D127" s="71" t="str">
        <f>SEZNAM!R125</f>
        <v>Agent a agent provokatér z pohledu mezinárodněprávního, ústavněprávního, trestněprávního a administrativněprávního</v>
      </c>
      <c r="E127" s="72" t="str">
        <f>OdpovědnáOsoba(SEZNAM!Q125,"vedoucí",1)&amp;IF(OdpovědnáOsoba(SEZNAM!Q125,"vedoucí",2)&lt;&gt;"",CHAR(10)&amp;OdpovědnáOsoba(SEZNAM!Q125,"vedoucí",2),"")</f>
        <v>doc. JUDr. Roman Svatoš, Ph.D.</v>
      </c>
      <c r="F127" s="72">
        <f>OdpovědnáOsoba(SEZNAM!Q125,"oponent",1)&amp;IF(OdpovědnáOsoba(SEZNAM!Q125,"oponent",2)&lt;&gt;"",CHAR(10)&amp;OdpovědnáOsoba(SEZNAM!Q125,"oponent",2),"")</f>
      </c>
      <c r="G127" s="73" t="str">
        <f>SEZNAM!C125&amp;" "&amp;SEZNAM!D125</f>
        <v>Šlesinger Ivo</v>
      </c>
      <c r="H127" s="66"/>
    </row>
    <row r="128" spans="2:8" s="74" customFormat="1" ht="27.75" customHeight="1" thickBot="1">
      <c r="B128" s="66"/>
      <c r="C128" s="70">
        <f>SEZNAM!B126</f>
        <v>120</v>
      </c>
      <c r="D128" s="71" t="str">
        <f>SEZNAM!R126</f>
        <v>Analýza nabídky a poptávky po vybraném produktu pojišťovny.</v>
      </c>
      <c r="E128" s="72" t="str">
        <f>OdpovědnáOsoba(SEZNAM!Q126,"vedoucí",1)&amp;IF(OdpovědnáOsoba(SEZNAM!Q126,"vedoucí",2)&lt;&gt;"",CHAR(10)&amp;OdpovědnáOsoba(SEZNAM!Q126,"vedoucí",2),"")</f>
        <v>Ing. Petra Jílková, Ph.D.</v>
      </c>
      <c r="F128" s="72">
        <f>OdpovědnáOsoba(SEZNAM!Q126,"oponent",1)&amp;IF(OdpovědnáOsoba(SEZNAM!Q126,"oponent",2)&lt;&gt;"",CHAR(10)&amp;OdpovědnáOsoba(SEZNAM!Q126,"oponent",2),"")</f>
      </c>
      <c r="G128" s="73" t="str">
        <f>SEZNAM!C126&amp;" "&amp;SEZNAM!D126</f>
        <v>Štěpánová Aneta</v>
      </c>
      <c r="H128" s="66"/>
    </row>
    <row r="129" spans="2:8" s="74" customFormat="1" ht="27.75" customHeight="1" thickBot="1">
      <c r="B129" s="66"/>
      <c r="C129" s="70">
        <f>SEZNAM!B127</f>
        <v>121</v>
      </c>
      <c r="D129" s="71" t="str">
        <f>SEZNAM!R127</f>
        <v>Blackout a jeho následky v Plzni</v>
      </c>
      <c r="E129" s="72" t="str">
        <f>OdpovědnáOsoba(SEZNAM!Q127,"vedoucí",1)&amp;IF(OdpovědnáOsoba(SEZNAM!Q127,"vedoucí",2)&lt;&gt;"",CHAR(10)&amp;OdpovědnáOsoba(SEZNAM!Q127,"vedoucí",2),"")</f>
        <v>Ing. Lenka Brehovská, Ph.D.</v>
      </c>
      <c r="F129" s="72">
        <f>OdpovědnáOsoba(SEZNAM!Q127,"oponent",1)&amp;IF(OdpovědnáOsoba(SEZNAM!Q127,"oponent",2)&lt;&gt;"",CHAR(10)&amp;OdpovědnáOsoba(SEZNAM!Q127,"oponent",2),"")</f>
      </c>
      <c r="G129" s="73" t="str">
        <f>SEZNAM!C127&amp;" "&amp;SEZNAM!D127</f>
        <v>Švarc Marek</v>
      </c>
      <c r="H129" s="66"/>
    </row>
    <row r="130" spans="2:8" s="74" customFormat="1" ht="27.75" customHeight="1" thickBot="1">
      <c r="B130" s="66"/>
      <c r="C130" s="70">
        <f>SEZNAM!B128</f>
        <v>122</v>
      </c>
      <c r="D130" s="71" t="str">
        <f>SEZNAM!R128</f>
        <v>Legální a nelegální migrace do Evropské unie</v>
      </c>
      <c r="E130" s="72" t="str">
        <f>OdpovědnáOsoba(SEZNAM!Q128,"vedoucí",1)&amp;IF(OdpovědnáOsoba(SEZNAM!Q128,"vedoucí",2)&lt;&gt;"",CHAR(10)&amp;OdpovědnáOsoba(SEZNAM!Q128,"vedoucí",2),"")</f>
        <v>doc. PhDr. Lubomír Pána, Ph.D.</v>
      </c>
      <c r="F130" s="72">
        <f>OdpovědnáOsoba(SEZNAM!Q128,"oponent",1)&amp;IF(OdpovědnáOsoba(SEZNAM!Q128,"oponent",2)&lt;&gt;"",CHAR(10)&amp;OdpovědnáOsoba(SEZNAM!Q128,"oponent",2),"")</f>
      </c>
      <c r="G130" s="73" t="str">
        <f>SEZNAM!C128&amp;" "&amp;SEZNAM!D128</f>
        <v>Tesař Ondřej</v>
      </c>
      <c r="H130" s="66"/>
    </row>
    <row r="131" spans="2:8" s="74" customFormat="1" ht="27.75" customHeight="1" thickBot="1">
      <c r="B131" s="66"/>
      <c r="C131" s="70">
        <f>SEZNAM!B129</f>
        <v>123</v>
      </c>
      <c r="D131" s="71" t="str">
        <f>SEZNAM!R129</f>
        <v>Brand management vybraných bankovních institucí</v>
      </c>
      <c r="E131" s="72" t="str">
        <f>OdpovědnáOsoba(SEZNAM!Q129,"vedoucí",1)&amp;IF(OdpovědnáOsoba(SEZNAM!Q129,"vedoucí",2)&lt;&gt;"",CHAR(10)&amp;OdpovědnáOsoba(SEZNAM!Q129,"vedoucí",2),"")</f>
        <v>Ing. Petra Jílková, Ph.D.</v>
      </c>
      <c r="F131" s="72">
        <f>OdpovědnáOsoba(SEZNAM!Q129,"oponent",1)&amp;IF(OdpovědnáOsoba(SEZNAM!Q129,"oponent",2)&lt;&gt;"",CHAR(10)&amp;OdpovědnáOsoba(SEZNAM!Q129,"oponent",2),"")</f>
      </c>
      <c r="G131" s="73" t="str">
        <f>SEZNAM!C129&amp;" "&amp;SEZNAM!D129</f>
        <v>Thienelová Nikola</v>
      </c>
      <c r="H131" s="66"/>
    </row>
    <row r="132" spans="2:8" s="74" customFormat="1" ht="27.75" customHeight="1" thickBot="1">
      <c r="B132" s="66"/>
      <c r="C132" s="70">
        <f>SEZNAM!B130</f>
        <v>124</v>
      </c>
      <c r="D132" s="71" t="str">
        <f>SEZNAM!R130</f>
        <v>Analýza počtu dopravních nehod v závislosti na změnách právní úpravy</v>
      </c>
      <c r="E132" s="72" t="str">
        <f>OdpovědnáOsoba(SEZNAM!Q130,"vedoucí",1)&amp;IF(OdpovědnáOsoba(SEZNAM!Q130,"vedoucí",2)&lt;&gt;"",CHAR(10)&amp;OdpovědnáOsoba(SEZNAM!Q130,"vedoucí",2),"")</f>
        <v>JUDr. Jozef Bandžak, Ph.D.</v>
      </c>
      <c r="F132" s="72">
        <f>OdpovědnáOsoba(SEZNAM!Q130,"oponent",1)&amp;IF(OdpovědnáOsoba(SEZNAM!Q130,"oponent",2)&lt;&gt;"",CHAR(10)&amp;OdpovědnáOsoba(SEZNAM!Q130,"oponent",2),"")</f>
      </c>
      <c r="G132" s="73" t="str">
        <f>SEZNAM!C130&amp;" "&amp;SEZNAM!D130</f>
        <v>Turek Tomáš</v>
      </c>
      <c r="H132" s="66"/>
    </row>
    <row r="133" spans="2:8" s="74" customFormat="1" ht="27.75" customHeight="1" thickBot="1">
      <c r="B133" s="66"/>
      <c r="C133" s="70">
        <f>SEZNAM!B131</f>
        <v>125</v>
      </c>
      <c r="D133" s="71" t="str">
        <f>SEZNAM!R131</f>
        <v>Marketingová komunikace České spořitelny, a. s.</v>
      </c>
      <c r="E133" s="72" t="str">
        <f>OdpovědnáOsoba(SEZNAM!Q131,"vedoucí",1)&amp;IF(OdpovědnáOsoba(SEZNAM!Q131,"vedoucí",2)&lt;&gt;"",CHAR(10)&amp;OdpovědnáOsoba(SEZNAM!Q131,"vedoucí",2),"")</f>
        <v>Ing. Jiří Dušek, Ph.D.</v>
      </c>
      <c r="F133" s="72">
        <f>OdpovědnáOsoba(SEZNAM!Q131,"oponent",1)&amp;IF(OdpovědnáOsoba(SEZNAM!Q131,"oponent",2)&lt;&gt;"",CHAR(10)&amp;OdpovědnáOsoba(SEZNAM!Q131,"oponent",2),"")</f>
      </c>
      <c r="G133" s="73" t="str">
        <f>SEZNAM!C131&amp;" "&amp;SEZNAM!D131</f>
        <v>Ulíková Nella</v>
      </c>
      <c r="H133" s="66"/>
    </row>
    <row r="134" spans="2:8" s="74" customFormat="1" ht="27.75" customHeight="1" thickBot="1">
      <c r="B134" s="66"/>
      <c r="C134" s="70">
        <f>SEZNAM!B132</f>
        <v>126</v>
      </c>
      <c r="D134" s="71" t="str">
        <f>SEZNAM!R132</f>
        <v>Výzkum prodeje bioproduktů a farmářských produktů</v>
      </c>
      <c r="E134" s="72" t="str">
        <f>OdpovědnáOsoba(SEZNAM!Q132,"vedoucí",1)&amp;IF(OdpovědnáOsoba(SEZNAM!Q132,"vedoucí",2)&lt;&gt;"",CHAR(10)&amp;OdpovědnáOsoba(SEZNAM!Q132,"vedoucí",2),"")</f>
        <v>Prof. Ing. Vanda Lieskovská, Ph.D.</v>
      </c>
      <c r="F134" s="72">
        <f>OdpovědnáOsoba(SEZNAM!Q132,"oponent",1)&amp;IF(OdpovědnáOsoba(SEZNAM!Q132,"oponent",2)&lt;&gt;"",CHAR(10)&amp;OdpovědnáOsoba(SEZNAM!Q132,"oponent",2),"")</f>
      </c>
      <c r="G134" s="73" t="str">
        <f>SEZNAM!C132&amp;" "&amp;SEZNAM!D132</f>
        <v>Vacková Lenka</v>
      </c>
      <c r="H134" s="66"/>
    </row>
    <row r="135" spans="2:8" s="74" customFormat="1" ht="27.75" customHeight="1" thickBot="1">
      <c r="B135" s="66"/>
      <c r="C135" s="70">
        <f>SEZNAM!B133</f>
        <v>127</v>
      </c>
      <c r="D135" s="71" t="str">
        <f>SEZNAM!R133</f>
        <v>Řízení vozidla pod vlivem návykové látky a jeho správněprávní a trestněprávní konsekvence</v>
      </c>
      <c r="E135" s="72" t="str">
        <f>OdpovědnáOsoba(SEZNAM!Q133,"vedoucí",1)&amp;IF(OdpovědnáOsoba(SEZNAM!Q133,"vedoucí",2)&lt;&gt;"",CHAR(10)&amp;OdpovědnáOsoba(SEZNAM!Q133,"vedoucí",2),"")</f>
        <v>Mgr. Josef Kříha</v>
      </c>
      <c r="F135" s="72">
        <f>OdpovědnáOsoba(SEZNAM!Q133,"oponent",1)&amp;IF(OdpovědnáOsoba(SEZNAM!Q133,"oponent",2)&lt;&gt;"",CHAR(10)&amp;OdpovědnáOsoba(SEZNAM!Q133,"oponent",2),"")</f>
      </c>
      <c r="G135" s="73" t="str">
        <f>SEZNAM!C133&amp;" "&amp;SEZNAM!D133</f>
        <v>Vančík Martin</v>
      </c>
      <c r="H135" s="66"/>
    </row>
    <row r="136" spans="2:8" s="74" customFormat="1" ht="27.75" customHeight="1" thickBot="1">
      <c r="B136" s="66"/>
      <c r="C136" s="70">
        <f>SEZNAM!B134</f>
        <v>128</v>
      </c>
      <c r="D136" s="71" t="str">
        <f>SEZNAM!R134</f>
        <v>Přestupky v dopravě příslušníků ozbrojených sil a zaměstnanců Ministerstva Obrany</v>
      </c>
      <c r="E136" s="72" t="str">
        <f>OdpovědnáOsoba(SEZNAM!Q134,"vedoucí",1)&amp;IF(OdpovědnáOsoba(SEZNAM!Q134,"vedoucí",2)&lt;&gt;"",CHAR(10)&amp;OdpovědnáOsoba(SEZNAM!Q134,"vedoucí",2),"")</f>
        <v>JUDr. Jozef Bandžak, Ph.D.</v>
      </c>
      <c r="F136" s="72">
        <f>OdpovědnáOsoba(SEZNAM!Q134,"oponent",1)&amp;IF(OdpovědnáOsoba(SEZNAM!Q134,"oponent",2)&lt;&gt;"",CHAR(10)&amp;OdpovědnáOsoba(SEZNAM!Q134,"oponent",2),"")</f>
      </c>
      <c r="G136" s="73" t="str">
        <f>SEZNAM!C134&amp;" "&amp;SEZNAM!D134</f>
        <v>Vávra Štěpán</v>
      </c>
      <c r="H136" s="66"/>
    </row>
    <row r="137" spans="2:8" s="74" customFormat="1" ht="27.75" customHeight="1" thickBot="1">
      <c r="B137" s="66"/>
      <c r="C137" s="70">
        <f>SEZNAM!B135</f>
        <v>129</v>
      </c>
      <c r="D137" s="71" t="str">
        <f>SEZNAM!R135</f>
        <v>Sociálně psychologické pojetí duševní hygieny v profesi policisty Policie ČR</v>
      </c>
      <c r="E137" s="72" t="str">
        <f>OdpovědnáOsoba(SEZNAM!Q135,"vedoucí",1)&amp;IF(OdpovědnáOsoba(SEZNAM!Q135,"vedoucí",2)&lt;&gt;"",CHAR(10)&amp;OdpovědnáOsoba(SEZNAM!Q135,"vedoucí",2),"")</f>
        <v>Mgr. Milan Veselý</v>
      </c>
      <c r="F137" s="72">
        <f>OdpovědnáOsoba(SEZNAM!Q135,"oponent",1)&amp;IF(OdpovědnáOsoba(SEZNAM!Q135,"oponent",2)&lt;&gt;"",CHAR(10)&amp;OdpovědnáOsoba(SEZNAM!Q135,"oponent",2),"")</f>
      </c>
      <c r="G137" s="73" t="str">
        <f>SEZNAM!C135&amp;" "&amp;SEZNAM!D135</f>
        <v>Vitáček Michal</v>
      </c>
      <c r="H137" s="66"/>
    </row>
    <row r="138" spans="2:8" s="74" customFormat="1" ht="27.75" customHeight="1" thickBot="1">
      <c r="B138" s="66"/>
      <c r="C138" s="70">
        <f>SEZNAM!B136</f>
        <v>130</v>
      </c>
      <c r="D138" s="71" t="str">
        <f>SEZNAM!R136</f>
        <v>Hospodářská trestná činnost na území Středočeského kraje</v>
      </c>
      <c r="E138" s="72" t="str">
        <f>OdpovědnáOsoba(SEZNAM!Q136,"vedoucí",1)&amp;IF(OdpovědnáOsoba(SEZNAM!Q136,"vedoucí",2)&lt;&gt;"",CHAR(10)&amp;OdpovědnáOsoba(SEZNAM!Q136,"vedoucí",2),"")</f>
        <v>doc. JUDr. Roman Svatoš, Ph.D.</v>
      </c>
      <c r="F138" s="72">
        <f>OdpovědnáOsoba(SEZNAM!Q136,"oponent",1)&amp;IF(OdpovědnáOsoba(SEZNAM!Q136,"oponent",2)&lt;&gt;"",CHAR(10)&amp;OdpovědnáOsoba(SEZNAM!Q136,"oponent",2),"")</f>
      </c>
      <c r="G138" s="73" t="str">
        <f>SEZNAM!C136&amp;" "&amp;SEZNAM!D136</f>
        <v>Volf Jan</v>
      </c>
      <c r="H138" s="66"/>
    </row>
    <row r="139" spans="2:8" s="74" customFormat="1" ht="27.75" customHeight="1" thickBot="1">
      <c r="B139" s="66"/>
      <c r="C139" s="70">
        <f>SEZNAM!B137</f>
        <v>131</v>
      </c>
      <c r="D139" s="71" t="str">
        <f>SEZNAM!R137</f>
        <v>Pozitivní a negativní vliv médií na děti</v>
      </c>
      <c r="E139" s="72" t="str">
        <f>OdpovědnáOsoba(SEZNAM!Q137,"vedoucí",1)&amp;IF(OdpovědnáOsoba(SEZNAM!Q137,"vedoucí",2)&lt;&gt;"",CHAR(10)&amp;OdpovědnáOsoba(SEZNAM!Q137,"vedoucí",2),"")</f>
        <v>Mgr. František Šnitr</v>
      </c>
      <c r="F139" s="72">
        <f>OdpovědnáOsoba(SEZNAM!Q137,"oponent",1)&amp;IF(OdpovědnáOsoba(SEZNAM!Q137,"oponent",2)&lt;&gt;"",CHAR(10)&amp;OdpovědnáOsoba(SEZNAM!Q137,"oponent",2),"")</f>
      </c>
      <c r="G139" s="73" t="str">
        <f>SEZNAM!C137&amp;" "&amp;SEZNAM!D137</f>
        <v>Vondruška Jakub</v>
      </c>
      <c r="H139" s="66"/>
    </row>
    <row r="140" spans="2:8" s="74" customFormat="1" ht="27.75" customHeight="1" thickBot="1">
      <c r="B140" s="66"/>
      <c r="C140" s="70">
        <f>SEZNAM!B138</f>
        <v>132</v>
      </c>
      <c r="D140" s="71" t="str">
        <f>SEZNAM!R138</f>
        <v>Vývoj a současný stav produktu stavení spoření na českém finančním trhu</v>
      </c>
      <c r="E140" s="72" t="str">
        <f>OdpovědnáOsoba(SEZNAM!Q138,"vedoucí",1)&amp;IF(OdpovědnáOsoba(SEZNAM!Q138,"vedoucí",2)&lt;&gt;"",CHAR(10)&amp;OdpovědnáOsoba(SEZNAM!Q138,"vedoucí",2),"")</f>
        <v>Ing. Petra Jílková, Ph.D.</v>
      </c>
      <c r="F140" s="72">
        <f>OdpovědnáOsoba(SEZNAM!Q138,"oponent",1)&amp;IF(OdpovědnáOsoba(SEZNAM!Q138,"oponent",2)&lt;&gt;"",CHAR(10)&amp;OdpovědnáOsoba(SEZNAM!Q138,"oponent",2),"")</f>
      </c>
      <c r="G140" s="73" t="str">
        <f>SEZNAM!C138&amp;" "&amp;SEZNAM!D138</f>
        <v>Vymětalová Zuzana</v>
      </c>
      <c r="H140" s="66"/>
    </row>
    <row r="141" spans="2:8" s="74" customFormat="1" ht="27.75" customHeight="1" thickBot="1">
      <c r="B141" s="66"/>
      <c r="C141" s="70">
        <f>SEZNAM!B139</f>
        <v>133</v>
      </c>
      <c r="D141" s="71" t="str">
        <f>SEZNAM!R139</f>
        <v>Drogová problematika očima žáků druhého stupně základních škol</v>
      </c>
      <c r="E141" s="72" t="str">
        <f>OdpovědnáOsoba(SEZNAM!Q139,"vedoucí",1)&amp;IF(OdpovědnáOsoba(SEZNAM!Q139,"vedoucí",2)&lt;&gt;"",CHAR(10)&amp;OdpovědnáOsoba(SEZNAM!Q139,"vedoucí",2),"")</f>
        <v>Mgr. František Šnitr</v>
      </c>
      <c r="F141" s="72">
        <f>OdpovědnáOsoba(SEZNAM!Q139,"oponent",1)&amp;IF(OdpovědnáOsoba(SEZNAM!Q139,"oponent",2)&lt;&gt;"",CHAR(10)&amp;OdpovědnáOsoba(SEZNAM!Q139,"oponent",2),"")</f>
      </c>
      <c r="G141" s="73" t="str">
        <f>SEZNAM!C139&amp;" "&amp;SEZNAM!D139</f>
        <v>Výstup František</v>
      </c>
      <c r="H141" s="66"/>
    </row>
    <row r="142" spans="2:8" s="74" customFormat="1" ht="27.75" customHeight="1" thickBot="1">
      <c r="B142" s="66"/>
      <c r="C142" s="70">
        <f>SEZNAM!B140</f>
        <v>134</v>
      </c>
      <c r="D142" s="71" t="str">
        <f>SEZNAM!R140</f>
        <v>Činnosti složek IZS v katastrálním území hl. m. Prahy</v>
      </c>
      <c r="E142" s="72" t="str">
        <f>OdpovědnáOsoba(SEZNAM!Q140,"vedoucí",1)&amp;IF(OdpovědnáOsoba(SEZNAM!Q140,"vedoucí",2)&lt;&gt;"",CHAR(10)&amp;OdpovědnáOsoba(SEZNAM!Q140,"vedoucí",2),"")</f>
        <v>Mgr. Štěpán Kavan, Ph.D.</v>
      </c>
      <c r="F142" s="72">
        <f>OdpovědnáOsoba(SEZNAM!Q140,"oponent",1)&amp;IF(OdpovědnáOsoba(SEZNAM!Q140,"oponent",2)&lt;&gt;"",CHAR(10)&amp;OdpovědnáOsoba(SEZNAM!Q140,"oponent",2),"")</f>
      </c>
      <c r="G142" s="73" t="str">
        <f>SEZNAM!C140&amp;" "&amp;SEZNAM!D140</f>
        <v>Zápotocká Lenka</v>
      </c>
      <c r="H142" s="66"/>
    </row>
    <row r="143" spans="2:8" s="74" customFormat="1" ht="27.75" customHeight="1" thickBot="1">
      <c r="B143" s="66"/>
      <c r="C143" s="70">
        <f>SEZNAM!B141</f>
        <v>135</v>
      </c>
      <c r="D143" s="71" t="str">
        <f>SEZNAM!R141</f>
        <v>Zkrácené přípravné řízení</v>
      </c>
      <c r="E143" s="72" t="str">
        <f>OdpovědnáOsoba(SEZNAM!Q141,"vedoucí",1)&amp;IF(OdpovědnáOsoba(SEZNAM!Q141,"vedoucí",2)&lt;&gt;"",CHAR(10)&amp;OdpovědnáOsoba(SEZNAM!Q141,"vedoucí",2),"")</f>
        <v>doc. JUDr. Roman Svatoš, Ph.D.</v>
      </c>
      <c r="F143" s="72">
        <f>OdpovědnáOsoba(SEZNAM!Q141,"oponent",1)&amp;IF(OdpovědnáOsoba(SEZNAM!Q141,"oponent",2)&lt;&gt;"",CHAR(10)&amp;OdpovědnáOsoba(SEZNAM!Q141,"oponent",2),"")</f>
      </c>
      <c r="G143" s="73" t="str">
        <f>SEZNAM!C141&amp;" "&amp;SEZNAM!D141</f>
        <v>Zavázal Slávek</v>
      </c>
      <c r="H143" s="66"/>
    </row>
    <row r="144" spans="2:8" s="74" customFormat="1" ht="27.75" customHeight="1" thickBot="1">
      <c r="B144" s="66"/>
      <c r="C144" s="70">
        <f>SEZNAM!B142</f>
        <v>136</v>
      </c>
      <c r="D144" s="71" t="str">
        <f>SEZNAM!R142</f>
        <v>Vzdělávání a zaměstnávání vězňů při výkonu trestu odnětí svobody v České republice</v>
      </c>
      <c r="E144" s="72" t="str">
        <f>OdpovědnáOsoba(SEZNAM!Q142,"vedoucí",1)&amp;IF(OdpovědnáOsoba(SEZNAM!Q142,"vedoucí",2)&lt;&gt;"",CHAR(10)&amp;OdpovědnáOsoba(SEZNAM!Q142,"vedoucí",2),"")</f>
        <v>Mgr. Josef Kříha</v>
      </c>
      <c r="F144" s="72">
        <f>OdpovědnáOsoba(SEZNAM!Q142,"oponent",1)&amp;IF(OdpovědnáOsoba(SEZNAM!Q142,"oponent",2)&lt;&gt;"",CHAR(10)&amp;OdpovědnáOsoba(SEZNAM!Q142,"oponent",2),"")</f>
      </c>
      <c r="G144" s="73" t="str">
        <f>SEZNAM!C142&amp;" "&amp;SEZNAM!D142</f>
        <v>Zoubelová Sabina</v>
      </c>
      <c r="H144" s="66"/>
    </row>
    <row r="145" spans="2:8" s="74" customFormat="1" ht="27.75" customHeight="1" thickBot="1">
      <c r="B145" s="66"/>
      <c r="C145" s="70">
        <f>SEZNAM!B143</f>
        <v>137</v>
      </c>
      <c r="D145" s="71" t="str">
        <f>SEZNAM!R143</f>
        <v>Řízení a motivace obchodních týmů ve firmě Pekass a.s.</v>
      </c>
      <c r="E145" s="72" t="str">
        <f>OdpovědnáOsoba(SEZNAM!Q143,"vedoucí",1)&amp;IF(OdpovědnáOsoba(SEZNAM!Q143,"vedoucí",2)&lt;&gt;"",CHAR(10)&amp;OdpovědnáOsoba(SEZNAM!Q143,"vedoucí",2),"")</f>
        <v>Ing. Jiří Dušek, Ph.D.</v>
      </c>
      <c r="F145" s="72">
        <f>OdpovědnáOsoba(SEZNAM!Q143,"oponent",1)&amp;IF(OdpovědnáOsoba(SEZNAM!Q143,"oponent",2)&lt;&gt;"",CHAR(10)&amp;OdpovědnáOsoba(SEZNAM!Q143,"oponent",2),"")</f>
      </c>
      <c r="G145" s="73" t="str">
        <f>SEZNAM!C143&amp;" "&amp;SEZNAM!D143</f>
        <v>Zoul Daniel</v>
      </c>
      <c r="H145" s="66"/>
    </row>
    <row r="146" spans="2:8" s="74" customFormat="1" ht="27.75" customHeight="1" thickBot="1">
      <c r="B146" s="66"/>
      <c r="C146" s="70">
        <f>SEZNAM!B144</f>
        <v>138</v>
      </c>
      <c r="D146" s="71" t="str">
        <f>SEZNAM!R144</f>
        <v>Spořící produkty pro segment děti, mládež a studenti</v>
      </c>
      <c r="E146" s="72" t="str">
        <f>OdpovědnáOsoba(SEZNAM!Q144,"vedoucí",1)&amp;IF(OdpovědnáOsoba(SEZNAM!Q144,"vedoucí",2)&lt;&gt;"",CHAR(10)&amp;OdpovědnáOsoba(SEZNAM!Q144,"vedoucí",2),"")</f>
        <v>Ing. Petra Jílková, Ph.D.</v>
      </c>
      <c r="F146" s="72">
        <f>OdpovědnáOsoba(SEZNAM!Q144,"oponent",1)&amp;IF(OdpovědnáOsoba(SEZNAM!Q144,"oponent",2)&lt;&gt;"",CHAR(10)&amp;OdpovědnáOsoba(SEZNAM!Q144,"oponent",2),"")</f>
      </c>
      <c r="G146" s="73" t="str">
        <f>SEZNAM!C144&amp;" "&amp;SEZNAM!D144</f>
        <v>Žáčková Kateřina</v>
      </c>
      <c r="H146" s="66"/>
    </row>
    <row r="147" spans="2:8" s="74" customFormat="1" ht="27.75" customHeight="1" thickBot="1">
      <c r="B147" s="66"/>
      <c r="C147" s="70">
        <f>SEZNAM!B145</f>
        <v>139</v>
      </c>
      <c r="D147" s="71" t="str">
        <f>SEZNAM!R145</f>
        <v>Veřejnoprávní aspekty institutu vykázání v praxi Krajského ředitelství policie Středočeského kraje, Územního odboru Kladno</v>
      </c>
      <c r="E147" s="72" t="str">
        <f>OdpovědnáOsoba(SEZNAM!Q145,"vedoucí",1)&amp;IF(OdpovědnáOsoba(SEZNAM!Q145,"vedoucí",2)&lt;&gt;"",CHAR(10)&amp;OdpovědnáOsoba(SEZNAM!Q145,"vedoucí",2),"")</f>
        <v>Mgr. Josef Kříha</v>
      </c>
      <c r="F147" s="72">
        <f>OdpovědnáOsoba(SEZNAM!Q145,"oponent",1)&amp;IF(OdpovědnáOsoba(SEZNAM!Q145,"oponent",2)&lt;&gt;"",CHAR(10)&amp;OdpovědnáOsoba(SEZNAM!Q145,"oponent",2),"")</f>
      </c>
      <c r="G147" s="73" t="str">
        <f>SEZNAM!C145&amp;" "&amp;SEZNAM!D145</f>
        <v>Žáková Gabriela</v>
      </c>
      <c r="H147" s="66"/>
    </row>
    <row r="148" spans="2:8" ht="12.75">
      <c r="B148" s="66"/>
      <c r="C148" s="66"/>
      <c r="D148" s="75"/>
      <c r="E148" s="75"/>
      <c r="F148" s="66"/>
      <c r="G148" s="66"/>
      <c r="H148" s="66"/>
    </row>
  </sheetData>
  <sheetProtection password="CF44" sheet="1" objects="1" scenarios="1"/>
  <mergeCells count="7">
    <mergeCell ref="C3:G3"/>
    <mergeCell ref="C5:G5"/>
    <mergeCell ref="G7:G8"/>
    <mergeCell ref="C7:C8"/>
    <mergeCell ref="D7:D8"/>
    <mergeCell ref="E7:E8"/>
    <mergeCell ref="F7:F8"/>
  </mergeCells>
  <printOptions horizontalCentered="1"/>
  <pageMargins left="0.5118110236220472" right="0.5511811023622047" top="0.45" bottom="0.84" header="0.2362204724409449" footer="0.3937007874015748"/>
  <pageSetup horizontalDpi="200" verticalDpi="200" orientation="portrait" paperSize="9" scale="96" r:id="rId2"/>
  <headerFooter alignWithMargins="0">
    <oddFooter>&amp;L&amp;8Vytisknuto systémem IS-VOŠ (www.isvos.cz)&amp;C
&amp;RStrana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Aided Technologies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Tisková sestava ISvoš</dc:title>
  <dc:subject>Obálka</dc:subject>
  <dc:creator>Pavel Bartoněk</dc:creator>
  <cp:keywords/>
  <dc:description/>
  <cp:lastModifiedBy>ferebauerova</cp:lastModifiedBy>
  <cp:lastPrinted>2005-01-24T13:48:48Z</cp:lastPrinted>
  <dcterms:created xsi:type="dcterms:W3CDTF">2003-12-06T10:04:12Z</dcterms:created>
  <dcterms:modified xsi:type="dcterms:W3CDTF">2016-04-12T11:15:02Z</dcterms:modified>
  <cp:category/>
  <cp:version/>
  <cp:contentType/>
  <cp:contentStatus/>
</cp:coreProperties>
</file>